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ukiko-pc\横浜cms\真室川\リソースファイル\349\"/>
    </mc:Choice>
  </mc:AlternateContent>
  <workbookProtection workbookPassword="CC05" lockStructure="1"/>
  <bookViews>
    <workbookView xWindow="0" yWindow="0" windowWidth="19200" windowHeight="116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C35" i="9"/>
  <c r="CO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W34" i="9"/>
  <c r="BW35" i="9" s="1"/>
  <c r="BW36" i="9" s="1"/>
  <c r="BW37" i="9" s="1"/>
  <c r="BW38" i="9" s="1"/>
  <c r="BW39" i="9" s="1"/>
  <c r="BW40" i="9" s="1"/>
  <c r="BW41" i="9" s="1"/>
  <c r="BW42" i="9" s="1"/>
  <c r="BE34" i="9"/>
  <c r="BE35" i="9" s="1"/>
</calcChain>
</file>

<file path=xl/sharedStrings.xml><?xml version="1.0" encoding="utf-8"?>
<sst xmlns="http://schemas.openxmlformats.org/spreadsheetml/2006/main" count="1009" uniqueCount="546">
  <si>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</si>
  <si>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</si>
  <si>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</si>
  <si>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</si>
  <si>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</si>
  <si>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</si>
  <si>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</si>
  <si>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</si>
  <si>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</si>
  <si>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</si>
  <si>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</si>
  <si>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</si>
  <si>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</si>
  <si>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</si>
  <si>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</si>
  <si>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</si>
  <si>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</si>
  <si>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</si>
  <si>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</si>
  <si>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</si>
  <si>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</si>
  <si>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</si>
  <si>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</si>
  <si>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</si>
  <si>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</si>
  <si>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</si>
  <si>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</si>
  <si>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</si>
  <si>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</si>
  <si>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</si>
  <si>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</si>
  <si>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</si>
  <si>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</si>
  <si>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</si>
  <si>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</si>
  <si>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</si>
  <si>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</si>
  <si>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</si>
  <si>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</si>
  <si>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</si>
  <si>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</si>
  <si>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</si>
  <si>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</si>
  <si>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</si>
  <si>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</si>
  <si>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</si>
  <si>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</si>
  <si>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</si>
  <si>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</si>
  <si>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</si>
  <si>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</si>
  <si>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</si>
  <si>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</si>
  <si>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</si>
  <si>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</si>
  <si>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</si>
  <si>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</si>
  <si>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</si>
  <si>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</si>
  <si>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</si>
  <si>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</si>
  <si>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</si>
  <si>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</si>
  <si>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</si>
  <si>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</si>
  <si>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</si>
  <si>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</si>
  <si>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</si>
  <si>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</si>
  <si>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</si>
  <si>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</si>
  <si>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</si>
  <si>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</si>
  <si>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</si>
  <si>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</si>
  <si>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</si>
  <si>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</si>
  <si>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</si>
  <si>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</si>
  <si>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</si>
  <si>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</si>
  <si>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</si>
  <si>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真室川町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</si>
  <si>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</si>
  <si>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</si>
  <si>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</si>
  <si>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</si>
  <si>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</si>
  <si>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</si>
  <si>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</si>
  <si>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</si>
  <si>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</si>
  <si>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</si>
  <si>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</si>
  <si>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</si>
  <si>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</si>
  <si>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</si>
  <si>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</si>
  <si>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</si>
  <si>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</si>
  <si>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</si>
  <si>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</si>
  <si>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</si>
  <si>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</si>
  <si>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</si>
  <si>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</si>
  <si>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</si>
  <si>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</si>
  <si>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</si>
  <si>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</si>
  <si>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</si>
  <si>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</si>
  <si>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</si>
  <si>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</si>
  <si>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</si>
  <si>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</si>
  <si>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</si>
  <si>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</si>
  <si>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</si>
  <si>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</si>
  <si>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</si>
  <si>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</si>
  <si>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</si>
  <si>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</si>
  <si>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</si>
  <si>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</si>
  <si>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</si>
  <si>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</si>
  <si>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</si>
  <si>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</si>
  <si>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</si>
  <si>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</si>
  <si>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</si>
  <si>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</si>
  <si>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</si>
  <si>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</si>
  <si>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</si>
  <si>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</si>
  <si>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</si>
  <si>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</si>
  <si>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</si>
  <si>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</si>
  <si>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</si>
  <si>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</si>
  <si>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</si>
  <si>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</si>
  <si>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</si>
  <si>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</si>
  <si>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</si>
  <si>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</si>
  <si>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</si>
  <si>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</si>
  <si>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</si>
  <si>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</si>
  <si>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</si>
  <si>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</si>
  <si>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</si>
  <si>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</si>
  <si>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</si>
  <si>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</si>
  <si>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</si>
  <si>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</si>
  <si>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</si>
  <si>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</si>
  <si>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</si>
  <si>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</si>
  <si>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</si>
  <si>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</si>
  <si>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</si>
  <si>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</si>
  <si>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</si>
  <si>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</si>
  <si>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</si>
  <si>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</si>
  <si>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</si>
  <si>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</si>
  <si>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</si>
  <si>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</si>
  <si>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</si>
  <si>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</si>
  <si>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</si>
  <si>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</si>
  <si>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</si>
  <si>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</si>
  <si>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</si>
  <si>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</si>
  <si>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</si>
  <si>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</si>
  <si>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</si>
  <si>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</si>
  <si>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</si>
  <si>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</si>
  <si>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</si>
  <si>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</si>
  <si>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</si>
  <si>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山形県真室川町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</si>
  <si>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</si>
  <si>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</si>
  <si>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</si>
  <si>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</si>
  <si>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</si>
  <si>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</si>
  <si>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</si>
  <si>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</si>
  <si>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</si>
  <si>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</si>
  <si>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</si>
  <si>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</si>
  <si>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</si>
  <si>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</si>
  <si>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</si>
  <si>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</si>
  <si>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</si>
  <si>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</si>
  <si>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</si>
  <si>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</si>
  <si>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</si>
  <si>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</si>
  <si>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</si>
  <si>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</si>
  <si>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</si>
  <si>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</si>
  <si>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</si>
  <si>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</si>
  <si>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</si>
  <si>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</si>
  <si>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</si>
  <si>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</si>
  <si>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</si>
  <si>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</si>
  <si>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</si>
  <si>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</si>
  <si>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</si>
  <si>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</si>
  <si>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</si>
  <si>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</si>
  <si>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</si>
  <si>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</si>
  <si>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</si>
  <si>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</si>
  <si>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</si>
  <si>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</si>
  <si>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</si>
  <si>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</si>
  <si>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</si>
  <si>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</si>
  <si>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</si>
  <si>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</si>
  <si>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</si>
  <si>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</si>
  <si>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</si>
  <si>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</si>
  <si>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</si>
  <si>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</si>
  <si>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</si>
  <si>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</si>
  <si>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</si>
  <si>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</si>
  <si>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</si>
  <si>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</si>
  <si>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</si>
  <si>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</si>
  <si>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</si>
  <si>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</si>
  <si>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</si>
  <si>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</si>
  <si>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</si>
  <si>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</si>
  <si>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</si>
  <si>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</si>
  <si>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</si>
  <si>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</si>
  <si>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</si>
  <si>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</si>
  <si>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</si>
  <si>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</si>
  <si>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</si>
  <si>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</si>
  <si>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</si>
  <si>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</si>
  <si>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</si>
  <si>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</si>
  <si>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</si>
  <si>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</si>
  <si>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</si>
  <si>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</si>
  <si>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</si>
  <si>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</si>
  <si>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</si>
  <si>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</si>
  <si>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</si>
  <si>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</si>
  <si>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</si>
  <si>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</si>
  <si>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</si>
  <si>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</si>
  <si>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</si>
  <si>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</si>
  <si>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</si>
  <si>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</si>
  <si>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</si>
  <si>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</si>
  <si>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</si>
  <si>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</si>
  <si>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</si>
  <si>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</si>
  <si>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</si>
  <si>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</si>
  <si>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</si>
  <si>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</si>
  <si>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</si>
  <si>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</si>
  <si>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</si>
  <si>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</si>
  <si>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</si>
  <si>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</si>
  <si>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下水道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</si>
  <si>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</si>
  <si>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</si>
  <si>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</si>
  <si>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</si>
  <si>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</si>
  <si>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</si>
  <si>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</si>
  <si>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</si>
  <si>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</si>
  <si>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</si>
  <si>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</si>
  <si>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</si>
  <si>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t>
    <phoneticPr fontId="18"/>
  </si>
  <si>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</si>
  <si>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</si>
  <si>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</si>
  <si>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</si>
  <si>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</si>
  <si>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</si>
  <si>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</si>
  <si>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</si>
  <si>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</si>
  <si>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</si>
  <si>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</si>
  <si>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</si>
  <si>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</si>
  <si>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</si>
  <si>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山形県真室川町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</si>
  <si>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</si>
  <si>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</si>
  <si>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</si>
  <si>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</si>
  <si>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</si>
  <si>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</si>
  <si>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</si>
  <si>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</si>
  <si>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</si>
  <si>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</si>
  <si>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</si>
  <si>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</si>
  <si>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</si>
  <si>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</si>
  <si>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</si>
  <si>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</si>
  <si>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</si>
  <si>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</si>
  <si>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</si>
  <si>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</si>
  <si>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</si>
  <si>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</si>
  <si>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</si>
  <si>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</si>
  <si>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</si>
  <si>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</si>
  <si>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</si>
  <si>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</si>
  <si>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</si>
  <si>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</si>
  <si>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</si>
  <si>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</si>
  <si>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</si>
  <si>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</si>
  <si>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</si>
  <si>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</si>
  <si>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真室川町水道事業特別会計</t>
    <phoneticPr fontId="5"/>
  </si>
  <si>
    <t>法適用企業</t>
    <phoneticPr fontId="5"/>
  </si>
  <si>
    <t>病院事業会計</t>
    <phoneticPr fontId="5"/>
  </si>
  <si>
    <t>真室川町公共下水道事業特別会計</t>
    <phoneticPr fontId="5"/>
  </si>
  <si>
    <t>法非適用企業</t>
    <phoneticPr fontId="5"/>
  </si>
  <si>
    <t>まむろ川温泉梅里苑事業特別会計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</si>
  <si>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</si>
  <si>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</si>
  <si>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</si>
  <si>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</si>
  <si>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</si>
  <si>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</si>
  <si>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</si>
  <si>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</si>
  <si>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</si>
  <si>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</si>
  <si>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</si>
  <si>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</si>
  <si>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</si>
  <si>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</si>
  <si>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</si>
  <si>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</si>
  <si>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</si>
  <si>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</si>
  <si>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</si>
  <si>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</si>
  <si>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</si>
  <si>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</si>
  <si>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</si>
  <si>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</si>
  <si>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</si>
  <si>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</si>
  <si>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</si>
  <si>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</si>
  <si>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</si>
  <si>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</si>
  <si>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</si>
  <si>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</si>
  <si>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</si>
  <si>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</si>
  <si>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</si>
  <si>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</si>
  <si>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</si>
  <si>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</si>
  <si>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</si>
  <si>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</si>
  <si>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</si>
  <si>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</si>
  <si>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</si>
  <si>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</si>
  <si>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</si>
  <si>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</si>
  <si>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</si>
  <si>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</si>
  <si>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</si>
  <si>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</si>
  <si>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</si>
  <si>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</si>
  <si>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</si>
  <si>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</si>
  <si>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</si>
  <si>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</si>
  <si>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</si>
  <si>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</si>
  <si>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</si>
  <si>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</si>
  <si>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</si>
  <si>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</si>
  <si>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</si>
  <si>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</si>
  <si>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</si>
  <si>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</si>
  <si>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</si>
  <si>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</si>
  <si>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</si>
  <si>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</si>
  <si>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</si>
  <si>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</si>
  <si>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</si>
  <si>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</si>
  <si>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</si>
  <si>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</si>
  <si>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</si>
  <si>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</si>
  <si>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</si>
  <si>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</si>
  <si>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</si>
  <si>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</si>
  <si>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</si>
  <si>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</si>
  <si>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</si>
  <si>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</si>
  <si>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</si>
  <si>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</si>
  <si>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</si>
  <si>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</si>
  <si>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</si>
  <si>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</si>
  <si>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</si>
  <si>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</si>
  <si>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</si>
  <si>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</si>
  <si>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</si>
  <si>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</si>
  <si>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</si>
  <si>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</si>
  <si>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</si>
  <si>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</si>
  <si>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</si>
  <si>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</si>
  <si>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</si>
  <si>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</si>
  <si>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</si>
  <si>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</si>
  <si>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</si>
  <si>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</si>
  <si>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</si>
  <si>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</si>
  <si>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</si>
  <si>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</si>
  <si>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</si>
  <si>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</si>
  <si>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</si>
  <si>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</si>
  <si>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</si>
  <si>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</si>
  <si>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</si>
  <si>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</si>
  <si>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</si>
  <si>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</si>
  <si>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</si>
  <si>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</si>
  <si>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</si>
  <si>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</si>
  <si>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</si>
  <si>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</si>
  <si>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</si>
  <si>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</si>
  <si>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</si>
  <si>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</si>
  <si>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病院事業会計</t>
  </si>
  <si>
    <t>一般会計</t>
  </si>
  <si>
    <t>真室川町水道事業特別会計</t>
  </si>
  <si>
    <t>介護保険特別会計</t>
  </si>
  <si>
    <t>まむろ川温泉梅里苑事業特別会計</t>
  </si>
  <si>
    <t>真室川町公共下水道事業特別会計</t>
  </si>
  <si>
    <t>後期高齢者医療特別会計</t>
  </si>
  <si>
    <t>国民健康保険特別会計</t>
  </si>
  <si>
    <t>その他会計（赤字）</t>
  </si>
  <si>
    <t>その他会計（黒字）</t>
  </si>
  <si>
    <t>-</t>
    <phoneticPr fontId="2"/>
  </si>
  <si>
    <t>-</t>
    <phoneticPr fontId="2"/>
  </si>
  <si>
    <t>山形県消防補償等組合</t>
    <rPh sb="0" eb="3">
      <t>ヤマガタケン</t>
    </rPh>
    <rPh sb="3" eb="5">
      <t>ショウボウ</t>
    </rPh>
    <rPh sb="5" eb="7">
      <t>ホショウ</t>
    </rPh>
    <rPh sb="7" eb="8">
      <t>トウ</t>
    </rPh>
    <rPh sb="8" eb="10">
      <t>クミアイ</t>
    </rPh>
    <phoneticPr fontId="2"/>
  </si>
  <si>
    <t>山形県自治会館管理組合</t>
    <rPh sb="0" eb="3">
      <t>ヤマガタケン</t>
    </rPh>
    <rPh sb="3" eb="5">
      <t>ジチ</t>
    </rPh>
    <rPh sb="5" eb="7">
      <t>カイカン</t>
    </rPh>
    <rPh sb="7" eb="9">
      <t>カンリ</t>
    </rPh>
    <rPh sb="9" eb="11">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</si>
  <si>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</si>
  <si>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山形県市町村交通災害共済組合</t>
    <rPh sb="0" eb="3">
      <t>ヤマガタケン</t>
    </rPh>
    <rPh sb="3" eb="6">
      <t>シチョウソン</t>
    </rPh>
    <rPh sb="6" eb="8">
      <t>コウツウ</t>
    </rPh>
    <rPh sb="8" eb="10">
      <t>サイガイ</t>
    </rPh>
    <rPh sb="10" eb="12">
      <t>キョウサイ</t>
    </rPh>
    <rPh sb="12" eb="14">
      <t>クミアイ</t>
    </rPh>
    <phoneticPr fontId="2"/>
  </si>
  <si>
    <t>最上広域市町村圏事務組合</t>
    <rPh sb="0" eb="2">
      <t>モガミ</t>
    </rPh>
    <rPh sb="2" eb="4">
      <t>コウイキ</t>
    </rPh>
    <rPh sb="4" eb="7">
      <t>シチョウソン</t>
    </rPh>
    <rPh sb="7" eb="8">
      <t>ケン</t>
    </rPh>
    <rPh sb="8" eb="10">
      <t>ジム</t>
    </rPh>
    <rPh sb="10" eb="12">
      <t>クミアイ</t>
    </rPh>
    <phoneticPr fontId="2"/>
  </si>
  <si>
    <t>-</t>
    <phoneticPr fontId="2"/>
  </si>
  <si>
    <t>最上地区広域連合（普通会計分）</t>
    <rPh sb="0" eb="2">
      <t>モガミ</t>
    </rPh>
    <rPh sb="2" eb="4">
      <t>チク</t>
    </rPh>
    <rPh sb="4" eb="6">
      <t>コウイキ</t>
    </rPh>
    <rPh sb="6" eb="8">
      <t>レンゴウ</t>
    </rPh>
    <rPh sb="9" eb="11">
      <t>フツウ</t>
    </rPh>
    <rPh sb="11" eb="13">
      <t>カイケイ</t>
    </rPh>
    <rPh sb="13" eb="14">
      <t>ブン</t>
    </rPh>
    <phoneticPr fontId="2"/>
  </si>
  <si>
    <t>-</t>
    <phoneticPr fontId="2"/>
  </si>
  <si>
    <t>最上地区広域連合（事業会計分）</t>
    <rPh sb="0" eb="2">
      <t>モガミ</t>
    </rPh>
    <rPh sb="2" eb="4">
      <t>チク</t>
    </rPh>
    <rPh sb="4" eb="6">
      <t>コウイキ</t>
    </rPh>
    <rPh sb="6" eb="8">
      <t>レンゴウ</t>
    </rPh>
    <rPh sb="9" eb="11">
      <t>ジギョウ</t>
    </rPh>
    <rPh sb="11" eb="13">
      <t>カイケイ</t>
    </rPh>
    <rPh sb="13" eb="14">
      <t>ブン</t>
    </rPh>
    <phoneticPr fontId="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</si>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</sst>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86910</c:v>
                </c:pt>
                <c:pt idx="1">
                  <c:v>95443</c:v>
                </c:pt>
                <c:pt idx="2">
                  <c:v>146140</c:v>
                </c:pt>
                <c:pt idx="3">
                  <c:v>146641</c:v>
                </c:pt>
                <c:pt idx="4">
                  <c:v>174587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127758</c:v>
                </c:pt>
                <c:pt idx="1">
                  <c:v>78741</c:v>
                </c:pt>
                <c:pt idx="2">
                  <c:v>154763</c:v>
                </c:pt>
                <c:pt idx="3">
                  <c:v>87941</c:v>
                </c:pt>
                <c:pt idx="4">
                  <c:v>106293</c:v>
                </c:pt>
              </c:numCache>
            </c:numRef>
          </c:val>
          <c:smooth val="0"/>
        </c:ser>
        <c:dLbls>
          <c:showLegendKey val="0"/>
          <c:showVal val="0"/>
          <c:showCatName val="0"/>
          <c:showSerName val="0"/>
          <c:showPercent val="0"/>
          <c:showBubbleSize val="0"/>
        </c:dLbls>
        <c:marker val="1"/>
        <c:smooth val="0"/>
        <c:axId val="523308504"/>
        <c:axId val="523306544"/>
      </c:lineChart>
      <c:catAx>
        <c:axId val="5233085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3306544"/>
        <c:crosses val="autoZero"/>
        <c:auto val="1"/>
        <c:lblAlgn val="ctr"/>
        <c:lblOffset val="100"/>
        <c:tickLblSkip val="1"/>
        <c:tickMarkSkip val="1"/>
        <c:noMultiLvlLbl val="0"/>
      </c:catAx>
      <c:valAx>
        <c:axId val="52330654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3308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3.14</c:v>
                </c:pt>
                <c:pt idx="1">
                  <c:v>3.29</c:v>
                </c:pt>
                <c:pt idx="2">
                  <c:v>3.72</c:v>
                </c:pt>
                <c:pt idx="3">
                  <c:v>1.52</c:v>
                </c:pt>
                <c:pt idx="4">
                  <c:v>3.88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12.91</c:v>
                </c:pt>
                <c:pt idx="1">
                  <c:v>14.58</c:v>
                </c:pt>
                <c:pt idx="2">
                  <c:v>18.16</c:v>
                </c:pt>
                <c:pt idx="3">
                  <c:v>19.579999999999998</c:v>
                </c:pt>
                <c:pt idx="4">
                  <c:v>19.670000000000002</c:v>
                </c:pt>
              </c:numCache>
            </c:numRef>
          </c:val>
        </c:ser>
        <c:dLbls>
          <c:showLegendKey val="0"/>
          <c:showVal val="0"/>
          <c:showCatName val="0"/>
          <c:showSerName val="0"/>
          <c:showPercent val="0"/>
          <c:showBubbleSize val="0"/>
        </c:dLbls>
        <c:gapWidth val="250"/>
        <c:overlap val="100"/>
        <c:axId val="523297920"/>
        <c:axId val="523301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2.91</c:v>
                </c:pt>
                <c:pt idx="1">
                  <c:v>6.02</c:v>
                </c:pt>
                <c:pt idx="2">
                  <c:v>7.05</c:v>
                </c:pt>
                <c:pt idx="3">
                  <c:v>3.48</c:v>
                </c:pt>
                <c:pt idx="4">
                  <c:v>9.1199999999999992</c:v>
                </c:pt>
              </c:numCache>
            </c:numRef>
          </c:val>
          <c:smooth val="0"/>
        </c:ser>
        <c:dLbls>
          <c:showLegendKey val="0"/>
          <c:showVal val="0"/>
          <c:showCatName val="0"/>
          <c:showSerName val="0"/>
          <c:showPercent val="0"/>
          <c:showBubbleSize val="0"/>
        </c:dLbls>
        <c:marker val="1"/>
        <c:smooth val="0"/>
        <c:axId val="523297920"/>
        <c:axId val="523301840"/>
      </c:lineChart>
      <c:catAx>
        <c:axId val="52329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3301840"/>
        <c:crosses val="autoZero"/>
        <c:auto val="1"/>
        <c:lblAlgn val="ctr"/>
        <c:lblOffset val="100"/>
        <c:tickLblSkip val="1"/>
        <c:tickMarkSkip val="1"/>
        <c:noMultiLvlLbl val="0"/>
      </c:catAx>
      <c:valAx>
        <c:axId val="523301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3297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0.02</c:v>
                </c:pt>
                <c:pt idx="4">
                  <c:v>#N/A</c:v>
                </c:pt>
                <c:pt idx="5">
                  <c:v>0.01</c:v>
                </c:pt>
                <c:pt idx="6">
                  <c:v>#N/A</c:v>
                </c:pt>
                <c:pt idx="7">
                  <c:v>0</c:v>
                </c:pt>
                <c:pt idx="8">
                  <c:v>#N/A</c:v>
                </c:pt>
                <c:pt idx="9">
                  <c:v>0.01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0.03</c:v>
                </c:pt>
                <c:pt idx="2">
                  <c:v>#N/A</c:v>
                </c:pt>
                <c:pt idx="3">
                  <c:v>0.01</c:v>
                </c:pt>
                <c:pt idx="4">
                  <c:v>#N/A</c:v>
                </c:pt>
                <c:pt idx="5">
                  <c:v>0.04</c:v>
                </c:pt>
                <c:pt idx="6">
                  <c:v>#N/A</c:v>
                </c:pt>
                <c:pt idx="7">
                  <c:v>0.02</c:v>
                </c:pt>
                <c:pt idx="8">
                  <c:v>#N/A</c:v>
                </c:pt>
                <c:pt idx="9">
                  <c:v>0.01</c:v>
                </c:pt>
              </c:numCache>
            </c:numRef>
          </c:val>
        </c:ser>
        <c:ser>
          <c:idx val="4"/>
          <c:order val="4"/>
          <c:tx>
            <c:strRef>
              <c:f>データシート!$A$31</c:f>
              <c:strCache>
                <c:ptCount val="1"/>
                <c:pt idx="0">
                  <c:v>真室川町公共下水道事業特別会計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0.02</c:v>
                </c:pt>
                <c:pt idx="2">
                  <c:v>#N/A</c:v>
                </c:pt>
                <c:pt idx="3">
                  <c:v>0.02</c:v>
                </c:pt>
                <c:pt idx="4">
                  <c:v>#N/A</c:v>
                </c:pt>
                <c:pt idx="5">
                  <c:v>0.01</c:v>
                </c:pt>
                <c:pt idx="6">
                  <c:v>#N/A</c:v>
                </c:pt>
                <c:pt idx="7">
                  <c:v>0.01</c:v>
                </c:pt>
                <c:pt idx="8">
                  <c:v>#N/A</c:v>
                </c:pt>
                <c:pt idx="9">
                  <c:v>0.02</c:v>
                </c:pt>
              </c:numCache>
            </c:numRef>
          </c:val>
        </c:ser>
        <c:ser>
          <c:idx val="5"/>
          <c:order val="5"/>
          <c:tx>
            <c:strRef>
              <c:f>データシート!$A$32</c:f>
              <c:strCache>
                <c:ptCount val="1"/>
                <c:pt idx="0">
                  <c:v>まむろ川温泉梅里苑事業特別会計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0.03</c:v>
                </c:pt>
                <c:pt idx="2">
                  <c:v>#N/A</c:v>
                </c:pt>
                <c:pt idx="3">
                  <c:v>0.02</c:v>
                </c:pt>
                <c:pt idx="4">
                  <c:v>#N/A</c:v>
                </c:pt>
                <c:pt idx="5">
                  <c:v>0.03</c:v>
                </c:pt>
                <c:pt idx="6">
                  <c:v>#N/A</c:v>
                </c:pt>
                <c:pt idx="7">
                  <c:v>0.36</c:v>
                </c:pt>
                <c:pt idx="8">
                  <c:v>#N/A</c:v>
                </c:pt>
                <c:pt idx="9">
                  <c:v>0.08</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7.0000000000000007E-2</c:v>
                </c:pt>
                <c:pt idx="2">
                  <c:v>#N/A</c:v>
                </c:pt>
                <c:pt idx="3">
                  <c:v>0.26</c:v>
                </c:pt>
                <c:pt idx="4">
                  <c:v>#N/A</c:v>
                </c:pt>
                <c:pt idx="5">
                  <c:v>0.02</c:v>
                </c:pt>
                <c:pt idx="6">
                  <c:v>#N/A</c:v>
                </c:pt>
                <c:pt idx="7">
                  <c:v>0</c:v>
                </c:pt>
                <c:pt idx="8">
                  <c:v>#N/A</c:v>
                </c:pt>
                <c:pt idx="9">
                  <c:v>0.38</c:v>
                </c:pt>
              </c:numCache>
            </c:numRef>
          </c:val>
        </c:ser>
        <c:ser>
          <c:idx val="7"/>
          <c:order val="7"/>
          <c:tx>
            <c:strRef>
              <c:f>データシート!$A$34</c:f>
              <c:strCache>
                <c:ptCount val="1"/>
                <c:pt idx="0">
                  <c:v>真室川町水道事業特別会計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5.56</c:v>
                </c:pt>
                <c:pt idx="2">
                  <c:v>#N/A</c:v>
                </c:pt>
                <c:pt idx="3">
                  <c:v>2.63</c:v>
                </c:pt>
                <c:pt idx="4">
                  <c:v>#N/A</c:v>
                </c:pt>
                <c:pt idx="5">
                  <c:v>2.94</c:v>
                </c:pt>
                <c:pt idx="6">
                  <c:v>#N/A</c:v>
                </c:pt>
                <c:pt idx="7">
                  <c:v>2.5099999999999998</c:v>
                </c:pt>
                <c:pt idx="8">
                  <c:v>#N/A</c:v>
                </c:pt>
                <c:pt idx="9">
                  <c:v>3.19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3.14</c:v>
                </c:pt>
                <c:pt idx="2">
                  <c:v>#N/A</c:v>
                </c:pt>
                <c:pt idx="3">
                  <c:v>3.29</c:v>
                </c:pt>
                <c:pt idx="4">
                  <c:v>#N/A</c:v>
                </c:pt>
                <c:pt idx="5">
                  <c:v>3.72</c:v>
                </c:pt>
                <c:pt idx="6">
                  <c:v>#N/A</c:v>
                </c:pt>
                <c:pt idx="7">
                  <c:v>1.52</c:v>
                </c:pt>
                <c:pt idx="8">
                  <c:v>#N/A</c:v>
                </c:pt>
                <c:pt idx="9">
                  <c:v>3.88</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6.78</c:v>
                </c:pt>
                <c:pt idx="2">
                  <c:v>#N/A</c:v>
                </c:pt>
                <c:pt idx="3">
                  <c:v>6.58</c:v>
                </c:pt>
                <c:pt idx="4">
                  <c:v>#N/A</c:v>
                </c:pt>
                <c:pt idx="5">
                  <c:v>6.61</c:v>
                </c:pt>
                <c:pt idx="6">
                  <c:v>#N/A</c:v>
                </c:pt>
                <c:pt idx="7">
                  <c:v>6.69</c:v>
                </c:pt>
                <c:pt idx="8">
                  <c:v>#N/A</c:v>
                </c:pt>
                <c:pt idx="9">
                  <c:v>6.48</c:v>
                </c:pt>
              </c:numCache>
            </c:numRef>
          </c:val>
        </c:ser>
        <c:dLbls>
          <c:showLegendKey val="0"/>
          <c:showVal val="0"/>
          <c:showCatName val="0"/>
          <c:showSerName val="0"/>
          <c:showPercent val="0"/>
          <c:showBubbleSize val="0"/>
        </c:dLbls>
        <c:gapWidth val="150"/>
        <c:overlap val="100"/>
        <c:axId val="219928720"/>
        <c:axId val="219929112"/>
      </c:barChart>
      <c:catAx>
        <c:axId val="21992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9929112"/>
        <c:crosses val="autoZero"/>
        <c:auto val="1"/>
        <c:lblAlgn val="ctr"/>
        <c:lblOffset val="100"/>
        <c:tickLblSkip val="1"/>
        <c:tickMarkSkip val="1"/>
        <c:noMultiLvlLbl val="0"/>
      </c:catAx>
      <c:valAx>
        <c:axId val="219929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928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807</c:v>
                </c:pt>
                <c:pt idx="5">
                  <c:v>799</c:v>
                </c:pt>
                <c:pt idx="8">
                  <c:v>783</c:v>
                </c:pt>
                <c:pt idx="11">
                  <c:v>764</c:v>
                </c:pt>
                <c:pt idx="14">
                  <c:v>756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29</c:v>
                </c:pt>
                <c:pt idx="3">
                  <c:v>27</c:v>
                </c:pt>
                <c:pt idx="6">
                  <c:v>4</c:v>
                </c:pt>
                <c:pt idx="9">
                  <c:v>4</c:v>
                </c:pt>
                <c:pt idx="12">
                  <c:v>26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68</c:v>
                </c:pt>
                <c:pt idx="3">
                  <c:v>48</c:v>
                </c:pt>
                <c:pt idx="6">
                  <c:v>40</c:v>
                </c:pt>
                <c:pt idx="9">
                  <c:v>24</c:v>
                </c:pt>
                <c:pt idx="12">
                  <c:v>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251</c:v>
                </c:pt>
                <c:pt idx="3">
                  <c:v>261</c:v>
                </c:pt>
                <c:pt idx="6">
                  <c:v>248</c:v>
                </c:pt>
                <c:pt idx="9">
                  <c:v>255</c:v>
                </c:pt>
                <c:pt idx="12">
                  <c:v>264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913</c:v>
                </c:pt>
                <c:pt idx="3">
                  <c:v>834</c:v>
                </c:pt>
                <c:pt idx="6">
                  <c:v>778</c:v>
                </c:pt>
                <c:pt idx="9">
                  <c:v>716</c:v>
                </c:pt>
                <c:pt idx="12">
                  <c:v>678</c:v>
                </c:pt>
              </c:numCache>
            </c:numRef>
          </c:val>
        </c:ser>
        <c:dLbls>
          <c:showLegendKey val="0"/>
          <c:showVal val="0"/>
          <c:showCatName val="0"/>
          <c:showSerName val="0"/>
          <c:showPercent val="0"/>
          <c:showBubbleSize val="0"/>
        </c:dLbls>
        <c:gapWidth val="100"/>
        <c:overlap val="100"/>
        <c:axId val="612981480"/>
        <c:axId val="612981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454</c:v>
                </c:pt>
                <c:pt idx="2">
                  <c:v>#N/A</c:v>
                </c:pt>
                <c:pt idx="3">
                  <c:v>#N/A</c:v>
                </c:pt>
                <c:pt idx="4">
                  <c:v>371</c:v>
                </c:pt>
                <c:pt idx="5">
                  <c:v>#N/A</c:v>
                </c:pt>
                <c:pt idx="6">
                  <c:v>#N/A</c:v>
                </c:pt>
                <c:pt idx="7">
                  <c:v>287</c:v>
                </c:pt>
                <c:pt idx="8">
                  <c:v>#N/A</c:v>
                </c:pt>
                <c:pt idx="9">
                  <c:v>#N/A</c:v>
                </c:pt>
                <c:pt idx="10">
                  <c:v>235</c:v>
                </c:pt>
                <c:pt idx="11">
                  <c:v>#N/A</c:v>
                </c:pt>
                <c:pt idx="12">
                  <c:v>#N/A</c:v>
                </c:pt>
                <c:pt idx="13">
                  <c:v>222</c:v>
                </c:pt>
                <c:pt idx="14">
                  <c:v>#N/A</c:v>
                </c:pt>
              </c:numCache>
            </c:numRef>
          </c:val>
          <c:smooth val="0"/>
        </c:ser>
        <c:dLbls>
          <c:showLegendKey val="0"/>
          <c:showVal val="0"/>
          <c:showCatName val="0"/>
          <c:showSerName val="0"/>
          <c:showPercent val="0"/>
          <c:showBubbleSize val="0"/>
        </c:dLbls>
        <c:marker val="1"/>
        <c:smooth val="0"/>
        <c:axId val="612981480"/>
        <c:axId val="612981872"/>
      </c:lineChart>
      <c:catAx>
        <c:axId val="612981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12981872"/>
        <c:crosses val="autoZero"/>
        <c:auto val="1"/>
        <c:lblAlgn val="ctr"/>
        <c:lblOffset val="100"/>
        <c:tickLblSkip val="1"/>
        <c:tickMarkSkip val="1"/>
        <c:noMultiLvlLbl val="0"/>
      </c:catAx>
      <c:valAx>
        <c:axId val="612981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2981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6619</c:v>
                </c:pt>
                <c:pt idx="5">
                  <c:v>6285</c:v>
                </c:pt>
                <c:pt idx="8">
                  <c:v>6101</c:v>
                </c:pt>
                <c:pt idx="11">
                  <c:v>5720</c:v>
                </c:pt>
                <c:pt idx="14">
                  <c:v>5355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41</c:v>
                </c:pt>
                <c:pt idx="5">
                  <c:v>49</c:v>
                </c:pt>
                <c:pt idx="8">
                  <c:v>58</c:v>
                </c:pt>
                <c:pt idx="11">
                  <c:v>58</c:v>
                </c:pt>
                <c:pt idx="14">
                  <c:v>63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1498</c:v>
                </c:pt>
                <c:pt idx="5">
                  <c:v>1608</c:v>
                </c:pt>
                <c:pt idx="8">
                  <c:v>1572</c:v>
                </c:pt>
                <c:pt idx="11">
                  <c:v>1615</c:v>
                </c:pt>
                <c:pt idx="14">
                  <c:v>1696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1075</c:v>
                </c:pt>
                <c:pt idx="3">
                  <c:v>1061</c:v>
                </c:pt>
                <c:pt idx="6">
                  <c:v>1043</c:v>
                </c:pt>
                <c:pt idx="9">
                  <c:v>1093</c:v>
                </c:pt>
                <c:pt idx="12">
                  <c:v>1018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162</c:v>
                </c:pt>
                <c:pt idx="3">
                  <c:v>113</c:v>
                </c:pt>
                <c:pt idx="6">
                  <c:v>70</c:v>
                </c:pt>
                <c:pt idx="9">
                  <c:v>5</c:v>
                </c:pt>
                <c:pt idx="12">
                  <c:v>39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3024</c:v>
                </c:pt>
                <c:pt idx="3">
                  <c:v>2646</c:v>
                </c:pt>
                <c:pt idx="6">
                  <c:v>2555</c:v>
                </c:pt>
                <c:pt idx="9">
                  <c:v>2698</c:v>
                </c:pt>
                <c:pt idx="12">
                  <c:v>2676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324</c:v>
                </c:pt>
                <c:pt idx="3">
                  <c:v>297</c:v>
                </c:pt>
                <c:pt idx="6">
                  <c:v>270</c:v>
                </c:pt>
                <c:pt idx="9">
                  <c:v>243</c:v>
                </c:pt>
                <c:pt idx="12">
                  <c:v>217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6105</c:v>
                </c:pt>
                <c:pt idx="3">
                  <c:v>5606</c:v>
                </c:pt>
                <c:pt idx="6">
                  <c:v>5296</c:v>
                </c:pt>
                <c:pt idx="9">
                  <c:v>4832</c:v>
                </c:pt>
                <c:pt idx="12">
                  <c:v>4229</c:v>
                </c:pt>
              </c:numCache>
            </c:numRef>
          </c:val>
        </c:ser>
        <c:dLbls>
          <c:showLegendKey val="0"/>
          <c:showVal val="0"/>
          <c:showCatName val="0"/>
          <c:showSerName val="0"/>
          <c:showPercent val="0"/>
          <c:showBubbleSize val="0"/>
        </c:dLbls>
        <c:gapWidth val="100"/>
        <c:overlap val="100"/>
        <c:axId val="523303016"/>
        <c:axId val="523300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2531</c:v>
                </c:pt>
                <c:pt idx="2">
                  <c:v>#N/A</c:v>
                </c:pt>
                <c:pt idx="3">
                  <c:v>#N/A</c:v>
                </c:pt>
                <c:pt idx="4">
                  <c:v>1779</c:v>
                </c:pt>
                <c:pt idx="5">
                  <c:v>#N/A</c:v>
                </c:pt>
                <c:pt idx="6">
                  <c:v>#N/A</c:v>
                </c:pt>
                <c:pt idx="7">
                  <c:v>1502</c:v>
                </c:pt>
                <c:pt idx="8">
                  <c:v>#N/A</c:v>
                </c:pt>
                <c:pt idx="9">
                  <c:v>#N/A</c:v>
                </c:pt>
                <c:pt idx="10">
                  <c:v>1479</c:v>
                </c:pt>
                <c:pt idx="11">
                  <c:v>#N/A</c:v>
                </c:pt>
                <c:pt idx="12">
                  <c:v>#N/A</c:v>
                </c:pt>
                <c:pt idx="13">
                  <c:v>1066</c:v>
                </c:pt>
                <c:pt idx="14">
                  <c:v>#N/A</c:v>
                </c:pt>
              </c:numCache>
            </c:numRef>
          </c:val>
          <c:smooth val="0"/>
        </c:ser>
        <c:dLbls>
          <c:showLegendKey val="0"/>
          <c:showVal val="0"/>
          <c:showCatName val="0"/>
          <c:showSerName val="0"/>
          <c:showPercent val="0"/>
          <c:showBubbleSize val="0"/>
        </c:dLbls>
        <c:marker val="1"/>
        <c:smooth val="0"/>
        <c:axId val="523303016"/>
        <c:axId val="523300664"/>
      </c:lineChart>
      <c:catAx>
        <c:axId val="523303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3300664"/>
        <c:crosses val="autoZero"/>
        <c:auto val="1"/>
        <c:lblAlgn val="ctr"/>
        <c:lblOffset val="100"/>
        <c:tickLblSkip val="1"/>
        <c:tickMarkSkip val="1"/>
        <c:noMultiLvlLbl val="0"/>
      </c:catAx>
      <c:valAx>
        <c:axId val="523300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3303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山形県真室川町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8,762
8,724
374.29
5,795,540
5,598,806
151,652
3,908,393
4,229,374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33.7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全国平均を上回る高齢化率（平成</a:t>
          </a:r>
          <a:r>
            <a:rPr kumimoji="1" lang="en-US" altLang="ja-JP" sz="1200">
              <a:latin typeface="ＭＳ Ｐゴシック"/>
            </a:rPr>
            <a:t>25</a:t>
          </a:r>
          <a:r>
            <a:rPr kumimoji="1" lang="ja-JP" altLang="en-US" sz="1200">
              <a:latin typeface="ＭＳ Ｐゴシック"/>
            </a:rPr>
            <a:t>年</a:t>
          </a:r>
          <a:r>
            <a:rPr kumimoji="1" lang="en-US" altLang="ja-JP" sz="1200">
              <a:latin typeface="ＭＳ Ｐゴシック"/>
            </a:rPr>
            <a:t>10</a:t>
          </a:r>
          <a:r>
            <a:rPr kumimoji="1" lang="ja-JP" altLang="en-US" sz="1200">
              <a:latin typeface="ＭＳ Ｐゴシック"/>
            </a:rPr>
            <a:t>月現在で</a:t>
          </a:r>
          <a:r>
            <a:rPr kumimoji="1" lang="en-US" altLang="ja-JP" sz="1200">
              <a:latin typeface="ＭＳ Ｐゴシック"/>
            </a:rPr>
            <a:t>34.0</a:t>
          </a:r>
          <a:r>
            <a:rPr kumimoji="1" lang="ja-JP" altLang="en-US" sz="1200">
              <a:latin typeface="ＭＳ Ｐゴシック"/>
            </a:rPr>
            <a:t>％）に加え、町内に主たる産業が乏しい影響等もあり課税客体の減少が著しく財政基盤が弱いため、類似団体の指数を単年度及び過去の指数共に下回る状況となっている。</a:t>
          </a:r>
          <a:endParaRPr kumimoji="1" lang="en-US" altLang="ja-JP" sz="1200">
            <a:latin typeface="ＭＳ Ｐゴシック"/>
          </a:endParaRPr>
        </a:p>
        <a:p>
          <a:r>
            <a:rPr kumimoji="1" lang="ja-JP" altLang="en-US" sz="1200">
              <a:latin typeface="ＭＳ Ｐゴシック"/>
            </a:rPr>
            <a:t>　また、広い面積に点在して集落があることから、過去に整備した道路橋りょうや学校、病院などのインフラ整備に係る公債費をはじめとする需要額の高さも類似団体平均を下回る要因としてあげられる。</a:t>
          </a:r>
          <a:endParaRPr kumimoji="1" lang="en-US" altLang="ja-JP" sz="1200">
            <a:latin typeface="ＭＳ Ｐゴシック"/>
          </a:endParaRPr>
        </a:p>
        <a:p>
          <a:r>
            <a:rPr kumimoji="1" lang="ja-JP" altLang="en-US" sz="1200">
              <a:latin typeface="ＭＳ Ｐゴシック"/>
            </a:rPr>
            <a:t>　今後は、投資的事業を厳選しながら公債費の抑制を図りつつ、窓口延長業務等を引き続き行い、徴収業務の強化により財源確保に努めていく。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98072</xdr:rowOff>
    </xdr:to>
    <xdr:cxnSp macro="">
      <xdr:nvCxnSpPr>
        <xdr:cNvPr id="62" name="直線コネクタ 61"/>
        <xdr:cNvCxnSpPr/>
      </xdr:nvCxnSpPr>
      <xdr:spPr>
        <a:xfrm flipV="1">
          <a:off x="4953000" y="61940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3"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4" name="直線コネクタ 63"/>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5"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6" name="直線コネクタ 65"/>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67" name="直線コネクタ 66"/>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60977</xdr:rowOff>
    </xdr:from>
    <xdr:ext cx="762000" cy="259045"/>
    <xdr:sp macro="" textlink="">
      <xdr:nvSpPr>
        <xdr:cNvPr id="68"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70" name="直線コネクタ 69"/>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1" name="フローチャート : 判断 70"/>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2" name="テキスト ボックス 71"/>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162278</xdr:rowOff>
    </xdr:from>
    <xdr:to>
      <xdr:col>4</xdr:col>
      <xdr:colOff>482600</xdr:colOff>
      <xdr:row>44</xdr:row>
      <xdr:rowOff>4233</xdr:rowOff>
    </xdr:to>
    <xdr:cxnSp macro="">
      <xdr:nvCxnSpPr>
        <xdr:cNvPr id="73" name="直線コネクタ 72"/>
        <xdr:cNvCxnSpPr/>
      </xdr:nvCxnSpPr>
      <xdr:spPr>
        <a:xfrm>
          <a:off x="2336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31045</xdr:rowOff>
    </xdr:from>
    <xdr:to>
      <xdr:col>4</xdr:col>
      <xdr:colOff>533400</xdr:colOff>
      <xdr:row>43</xdr:row>
      <xdr:rowOff>132645</xdr:rowOff>
    </xdr:to>
    <xdr:sp macro="" textlink="">
      <xdr:nvSpPr>
        <xdr:cNvPr id="74" name="フローチャート : 判断 73"/>
        <xdr:cNvSpPr/>
      </xdr:nvSpPr>
      <xdr:spPr>
        <a:xfrm>
          <a:off x="3175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142822</xdr:rowOff>
    </xdr:from>
    <xdr:ext cx="762000" cy="259045"/>
    <xdr:sp macro="" textlink="">
      <xdr:nvSpPr>
        <xdr:cNvPr id="75" name="テキスト ボックス 74"/>
        <xdr:cNvSpPr txBox="1"/>
      </xdr:nvSpPr>
      <xdr:spPr>
        <a:xfrm>
          <a:off x="2844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148872</xdr:rowOff>
    </xdr:from>
    <xdr:to>
      <xdr:col>3</xdr:col>
      <xdr:colOff>279400</xdr:colOff>
      <xdr:row>43</xdr:row>
      <xdr:rowOff>162278</xdr:rowOff>
    </xdr:to>
    <xdr:cxnSp macro="">
      <xdr:nvCxnSpPr>
        <xdr:cNvPr id="76" name="直線コネクタ 75"/>
        <xdr:cNvCxnSpPr/>
      </xdr:nvCxnSpPr>
      <xdr:spPr>
        <a:xfrm>
          <a:off x="1447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7" name="フローチャート : 判断 76"/>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8" name="テキスト ボックス 77"/>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79" name="フローチャート : 判断 78"/>
        <xdr:cNvSpPr/>
      </xdr:nvSpPr>
      <xdr:spPr>
        <a:xfrm>
          <a:off x="1397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96960</xdr:rowOff>
    </xdr:from>
    <xdr:ext cx="762000" cy="259045"/>
    <xdr:sp macro="" textlink="">
      <xdr:nvSpPr>
        <xdr:cNvPr id="80" name="テキスト ボックス 79"/>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6" name="円/楕円 85"/>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20760</xdr:rowOff>
    </xdr:from>
    <xdr:ext cx="762000" cy="259045"/>
    <xdr:sp macro="" textlink="">
      <xdr:nvSpPr>
        <xdr:cNvPr id="87"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8" name="円/楕円 87"/>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89" name="テキスト ボックス 88"/>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0" name="円/楕円 89"/>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1" name="テキスト ボックス 90"/>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111478</xdr:rowOff>
    </xdr:from>
    <xdr:to>
      <xdr:col>3</xdr:col>
      <xdr:colOff>330200</xdr:colOff>
      <xdr:row>44</xdr:row>
      <xdr:rowOff>41628</xdr:rowOff>
    </xdr:to>
    <xdr:sp macro="" textlink="">
      <xdr:nvSpPr>
        <xdr:cNvPr id="92" name="円/楕円 91"/>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26405</xdr:rowOff>
    </xdr:from>
    <xdr:ext cx="762000" cy="259045"/>
    <xdr:sp macro="" textlink="">
      <xdr:nvSpPr>
        <xdr:cNvPr id="93" name="テキスト ボックス 92"/>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98072</xdr:rowOff>
    </xdr:from>
    <xdr:to>
      <xdr:col>2</xdr:col>
      <xdr:colOff>127000</xdr:colOff>
      <xdr:row>44</xdr:row>
      <xdr:rowOff>28222</xdr:rowOff>
    </xdr:to>
    <xdr:sp macro="" textlink="">
      <xdr:nvSpPr>
        <xdr:cNvPr id="94" name="円/楕円 93"/>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12999</xdr:rowOff>
    </xdr:from>
    <xdr:ext cx="762000" cy="259045"/>
    <xdr:sp macro="" textlink="">
      <xdr:nvSpPr>
        <xdr:cNvPr id="95" name="テキスト ボックス 94"/>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歳出については採用抑制による人件費と、発行額抑制及び平成</a:t>
          </a:r>
          <a:r>
            <a:rPr kumimoji="1" lang="en-US" altLang="ja-JP" sz="1200">
              <a:latin typeface="ＭＳ Ｐゴシック"/>
            </a:rPr>
            <a:t>21</a:t>
          </a:r>
          <a:r>
            <a:rPr kumimoji="1" lang="ja-JP" altLang="en-US" sz="1200">
              <a:latin typeface="ＭＳ Ｐゴシック"/>
            </a:rPr>
            <a:t>年度から平成</a:t>
          </a:r>
          <a:r>
            <a:rPr kumimoji="1" lang="en-US" altLang="ja-JP" sz="1200">
              <a:latin typeface="ＭＳ Ｐゴシック"/>
            </a:rPr>
            <a:t>25</a:t>
          </a:r>
          <a:r>
            <a:rPr kumimoji="1" lang="ja-JP" altLang="en-US" sz="1200">
              <a:latin typeface="ＭＳ Ｐゴシック"/>
            </a:rPr>
            <a:t>年度にかけて継続的な縁故債の繰上償還を行った公債費に係る充当一般財源が</a:t>
          </a:r>
          <a:r>
            <a:rPr kumimoji="1" lang="en-US" altLang="ja-JP" sz="1200">
              <a:latin typeface="ＭＳ Ｐゴシック"/>
            </a:rPr>
            <a:t>43.1</a:t>
          </a:r>
          <a:r>
            <a:rPr kumimoji="1" lang="ja-JP" altLang="en-US" sz="1200">
              <a:latin typeface="ＭＳ Ｐゴシック"/>
            </a:rPr>
            <a:t>百万円の減となっている。歳入の地方税については、個人住民税の増加やたばこ税の税率改正に伴い</a:t>
          </a:r>
          <a:r>
            <a:rPr kumimoji="1" lang="en-US" altLang="ja-JP" sz="1200">
              <a:latin typeface="ＭＳ Ｐゴシック"/>
            </a:rPr>
            <a:t>17.9</a:t>
          </a:r>
          <a:r>
            <a:rPr kumimoji="1" lang="ja-JP" altLang="en-US" sz="1200">
              <a:latin typeface="ＭＳ Ｐゴシック"/>
            </a:rPr>
            <a:t>百万円の増額や普通交付税</a:t>
          </a:r>
          <a:r>
            <a:rPr kumimoji="1" lang="en-US" altLang="ja-JP" sz="1200">
              <a:latin typeface="ＭＳ Ｐゴシック"/>
            </a:rPr>
            <a:t>7.0</a:t>
          </a:r>
          <a:r>
            <a:rPr kumimoji="1" lang="ja-JP" altLang="en-US" sz="1200">
              <a:latin typeface="ＭＳ Ｐゴシック"/>
            </a:rPr>
            <a:t>百万円の増額、前年度の大雪や凍上災の減等により特別交付税は</a:t>
          </a:r>
          <a:r>
            <a:rPr kumimoji="1" lang="en-US" altLang="ja-JP" sz="1200">
              <a:latin typeface="ＭＳ Ｐゴシック"/>
            </a:rPr>
            <a:t>23.6</a:t>
          </a:r>
          <a:r>
            <a:rPr kumimoji="1" lang="ja-JP" altLang="en-US" sz="1200">
              <a:latin typeface="ＭＳ Ｐゴシック"/>
            </a:rPr>
            <a:t>百万円の減額となった。このことから、比率については</a:t>
          </a:r>
          <a:r>
            <a:rPr kumimoji="1" lang="en-US" altLang="ja-JP" sz="1200">
              <a:latin typeface="ＭＳ Ｐゴシック"/>
            </a:rPr>
            <a:t>0.2</a:t>
          </a:r>
          <a:r>
            <a:rPr kumimoji="1" lang="ja-JP" altLang="en-US" sz="1200">
              <a:latin typeface="ＭＳ Ｐゴシック"/>
            </a:rPr>
            <a:t>ポイント改善し、類似団体平均を下回る結果となった。</a:t>
          </a:r>
          <a:endParaRPr kumimoji="1" lang="en-US" altLang="ja-JP" sz="1200">
            <a:latin typeface="ＭＳ Ｐゴシック"/>
          </a:endParaRPr>
        </a:p>
        <a:p>
          <a:r>
            <a:rPr kumimoji="1" lang="ja-JP" altLang="en-US" sz="1200">
              <a:latin typeface="ＭＳ Ｐゴシック"/>
            </a:rPr>
            <a:t>　今後も、義務的経費の削減に努め財政健全化を図っていく。</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35771</xdr:rowOff>
    </xdr:to>
    <xdr:cxnSp macro="">
      <xdr:nvCxnSpPr>
        <xdr:cNvPr id="125" name="直線コネクタ 124"/>
        <xdr:cNvCxnSpPr/>
      </xdr:nvCxnSpPr>
      <xdr:spPr>
        <a:xfrm flipV="1">
          <a:off x="4953000" y="10063056"/>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7848</xdr:rowOff>
    </xdr:from>
    <xdr:ext cx="762000" cy="259045"/>
    <xdr:sp macro="" textlink="">
      <xdr:nvSpPr>
        <xdr:cNvPr id="126" name="財政構造の弾力性最小値テキスト"/>
        <xdr:cNvSpPr txBox="1"/>
      </xdr:nvSpPr>
      <xdr:spPr>
        <a:xfrm>
          <a:off x="5041900" y="1149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67</xdr:row>
      <xdr:rowOff>35771</xdr:rowOff>
    </xdr:from>
    <xdr:to>
      <xdr:col>7</xdr:col>
      <xdr:colOff>241300</xdr:colOff>
      <xdr:row>67</xdr:row>
      <xdr:rowOff>35771</xdr:rowOff>
    </xdr:to>
    <xdr:cxnSp macro="">
      <xdr:nvCxnSpPr>
        <xdr:cNvPr id="127" name="直線コネクタ 126"/>
        <xdr:cNvCxnSpPr/>
      </xdr:nvCxnSpPr>
      <xdr:spPr>
        <a:xfrm>
          <a:off x="4864100" y="1152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28"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29" name="直線コネクタ 128"/>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165100</xdr:rowOff>
    </xdr:from>
    <xdr:to>
      <xdr:col>7</xdr:col>
      <xdr:colOff>152400</xdr:colOff>
      <xdr:row>63</xdr:row>
      <xdr:rowOff>1694</xdr:rowOff>
    </xdr:to>
    <xdr:cxnSp macro="">
      <xdr:nvCxnSpPr>
        <xdr:cNvPr id="130" name="直線コネクタ 129"/>
        <xdr:cNvCxnSpPr/>
      </xdr:nvCxnSpPr>
      <xdr:spPr>
        <a:xfrm flipV="1">
          <a:off x="4114800" y="1079500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126594</xdr:rowOff>
    </xdr:from>
    <xdr:ext cx="762000" cy="259045"/>
    <xdr:sp macro="" textlink="">
      <xdr:nvSpPr>
        <xdr:cNvPr id="131" name="財政構造の弾力性平均値テキスト"/>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2" name="フローチャート : 判断 131"/>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1694</xdr:rowOff>
    </xdr:from>
    <xdr:to>
      <xdr:col>6</xdr:col>
      <xdr:colOff>0</xdr:colOff>
      <xdr:row>63</xdr:row>
      <xdr:rowOff>90170</xdr:rowOff>
    </xdr:to>
    <xdr:cxnSp macro="">
      <xdr:nvCxnSpPr>
        <xdr:cNvPr id="133" name="直線コネクタ 132"/>
        <xdr:cNvCxnSpPr/>
      </xdr:nvCxnSpPr>
      <xdr:spPr>
        <a:xfrm flipV="1">
          <a:off x="3225800" y="1080304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150495</xdr:rowOff>
    </xdr:from>
    <xdr:to>
      <xdr:col>6</xdr:col>
      <xdr:colOff>50800</xdr:colOff>
      <xdr:row>63</xdr:row>
      <xdr:rowOff>80645</xdr:rowOff>
    </xdr:to>
    <xdr:sp macro="" textlink="">
      <xdr:nvSpPr>
        <xdr:cNvPr id="134" name="フローチャート : 判断 133"/>
        <xdr:cNvSpPr/>
      </xdr:nvSpPr>
      <xdr:spPr>
        <a:xfrm>
          <a:off x="4064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65422</xdr:rowOff>
    </xdr:from>
    <xdr:ext cx="736600" cy="259045"/>
    <xdr:sp macro="" textlink="">
      <xdr:nvSpPr>
        <xdr:cNvPr id="135" name="テキスト ボックス 134"/>
        <xdr:cNvSpPr txBox="1"/>
      </xdr:nvSpPr>
      <xdr:spPr>
        <a:xfrm>
          <a:off x="3733800" y="10866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70062</xdr:rowOff>
    </xdr:from>
    <xdr:to>
      <xdr:col>4</xdr:col>
      <xdr:colOff>482600</xdr:colOff>
      <xdr:row>63</xdr:row>
      <xdr:rowOff>90170</xdr:rowOff>
    </xdr:to>
    <xdr:cxnSp macro="">
      <xdr:nvCxnSpPr>
        <xdr:cNvPr id="136" name="直線コネクタ 135"/>
        <xdr:cNvCxnSpPr/>
      </xdr:nvCxnSpPr>
      <xdr:spPr>
        <a:xfrm>
          <a:off x="2336800" y="1087141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7" name="フローチャート : 判断 136"/>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157921</xdr:rowOff>
    </xdr:from>
    <xdr:ext cx="762000" cy="259045"/>
    <xdr:sp macro="" textlink="">
      <xdr:nvSpPr>
        <xdr:cNvPr id="138" name="テキスト ボックス 137"/>
        <xdr:cNvSpPr txBox="1"/>
      </xdr:nvSpPr>
      <xdr:spPr>
        <a:xfrm>
          <a:off x="2844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70062</xdr:rowOff>
    </xdr:from>
    <xdr:to>
      <xdr:col>3</xdr:col>
      <xdr:colOff>279400</xdr:colOff>
      <xdr:row>64</xdr:row>
      <xdr:rowOff>103717</xdr:rowOff>
    </xdr:to>
    <xdr:cxnSp macro="">
      <xdr:nvCxnSpPr>
        <xdr:cNvPr id="139" name="直線コネクタ 138"/>
        <xdr:cNvCxnSpPr/>
      </xdr:nvCxnSpPr>
      <xdr:spPr>
        <a:xfrm flipV="1">
          <a:off x="1447800" y="10871412"/>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15240</xdr:rowOff>
    </xdr:from>
    <xdr:to>
      <xdr:col>3</xdr:col>
      <xdr:colOff>330200</xdr:colOff>
      <xdr:row>63</xdr:row>
      <xdr:rowOff>116840</xdr:rowOff>
    </xdr:to>
    <xdr:sp macro="" textlink="">
      <xdr:nvSpPr>
        <xdr:cNvPr id="140" name="フローチャート : 判断 139"/>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127017</xdr:rowOff>
    </xdr:from>
    <xdr:ext cx="762000" cy="259045"/>
    <xdr:sp macro="" textlink="">
      <xdr:nvSpPr>
        <xdr:cNvPr id="141" name="テキスト ボックス 140"/>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42" name="フローチャート : 判断 141"/>
        <xdr:cNvSpPr/>
      </xdr:nvSpPr>
      <xdr:spPr>
        <a:xfrm>
          <a:off x="1397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52087</xdr:rowOff>
    </xdr:from>
    <xdr:ext cx="762000" cy="259045"/>
    <xdr:sp macro="" textlink="">
      <xdr:nvSpPr>
        <xdr:cNvPr id="143" name="テキスト ボックス 142"/>
        <xdr:cNvSpPr txBox="1"/>
      </xdr:nvSpPr>
      <xdr:spPr>
        <a:xfrm>
          <a:off x="1066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49" name="円/楕円 148"/>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130827</xdr:rowOff>
    </xdr:from>
    <xdr:ext cx="762000" cy="259045"/>
    <xdr:sp macro="" textlink="">
      <xdr:nvSpPr>
        <xdr:cNvPr id="150" name="財政構造の弾力性該当値テキスト"/>
        <xdr:cNvSpPr txBox="1"/>
      </xdr:nvSpPr>
      <xdr:spPr>
        <a:xfrm>
          <a:off x="5041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122344</xdr:rowOff>
    </xdr:from>
    <xdr:to>
      <xdr:col>6</xdr:col>
      <xdr:colOff>50800</xdr:colOff>
      <xdr:row>63</xdr:row>
      <xdr:rowOff>52494</xdr:rowOff>
    </xdr:to>
    <xdr:sp macro="" textlink="">
      <xdr:nvSpPr>
        <xdr:cNvPr id="151" name="円/楕円 150"/>
        <xdr:cNvSpPr/>
      </xdr:nvSpPr>
      <xdr:spPr>
        <a:xfrm>
          <a:off x="4064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52" name="テキスト ボックス 151"/>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39370</xdr:rowOff>
    </xdr:from>
    <xdr:to>
      <xdr:col>4</xdr:col>
      <xdr:colOff>533400</xdr:colOff>
      <xdr:row>63</xdr:row>
      <xdr:rowOff>140970</xdr:rowOff>
    </xdr:to>
    <xdr:sp macro="" textlink="">
      <xdr:nvSpPr>
        <xdr:cNvPr id="153" name="円/楕円 152"/>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151147</xdr:rowOff>
    </xdr:from>
    <xdr:ext cx="762000" cy="259045"/>
    <xdr:sp macro="" textlink="">
      <xdr:nvSpPr>
        <xdr:cNvPr id="154" name="テキスト ボックス 153"/>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19262</xdr:rowOff>
    </xdr:from>
    <xdr:to>
      <xdr:col>3</xdr:col>
      <xdr:colOff>330200</xdr:colOff>
      <xdr:row>63</xdr:row>
      <xdr:rowOff>120862</xdr:rowOff>
    </xdr:to>
    <xdr:sp macro="" textlink="">
      <xdr:nvSpPr>
        <xdr:cNvPr id="155" name="円/楕円 154"/>
        <xdr:cNvSpPr/>
      </xdr:nvSpPr>
      <xdr:spPr>
        <a:xfrm>
          <a:off x="2286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105639</xdr:rowOff>
    </xdr:from>
    <xdr:ext cx="762000" cy="259045"/>
    <xdr:sp macro="" textlink="">
      <xdr:nvSpPr>
        <xdr:cNvPr id="156" name="テキスト ボックス 155"/>
        <xdr:cNvSpPr txBox="1"/>
      </xdr:nvSpPr>
      <xdr:spPr>
        <a:xfrm>
          <a:off x="1955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52917</xdr:rowOff>
    </xdr:from>
    <xdr:to>
      <xdr:col>2</xdr:col>
      <xdr:colOff>127000</xdr:colOff>
      <xdr:row>64</xdr:row>
      <xdr:rowOff>154517</xdr:rowOff>
    </xdr:to>
    <xdr:sp macro="" textlink="">
      <xdr:nvSpPr>
        <xdr:cNvPr id="157" name="円/楕円 156"/>
        <xdr:cNvSpPr/>
      </xdr:nvSpPr>
      <xdr:spPr>
        <a:xfrm>
          <a:off x="1397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139294</xdr:rowOff>
    </xdr:from>
    <xdr:ext cx="762000" cy="259045"/>
    <xdr:sp macro="" textlink="">
      <xdr:nvSpPr>
        <xdr:cNvPr id="158" name="テキスト ボックス 157"/>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0" name="テキスト ボックス 159"/>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1" name="テキスト ボックス 160"/>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[174,420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125,931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年度末人口が</a:t>
          </a:r>
          <a:r>
            <a:rPr kumimoji="1" lang="en-US" altLang="ja-JP" sz="1300">
              <a:latin typeface="ＭＳ Ｐゴシック"/>
            </a:rPr>
            <a:t>8,861</a:t>
          </a:r>
          <a:r>
            <a:rPr kumimoji="1" lang="ja-JP" altLang="en-US" sz="1300">
              <a:latin typeface="ＭＳ Ｐゴシック"/>
            </a:rPr>
            <a:t>人から</a:t>
          </a:r>
          <a:r>
            <a:rPr kumimoji="1" lang="en-US" altLang="ja-JP" sz="1300">
              <a:latin typeface="ＭＳ Ｐゴシック"/>
            </a:rPr>
            <a:t>8,708</a:t>
          </a:r>
          <a:r>
            <a:rPr kumimoji="1" lang="ja-JP" altLang="en-US" sz="1300">
              <a:latin typeface="ＭＳ Ｐゴシック"/>
            </a:rPr>
            <a:t>人（▲</a:t>
          </a:r>
          <a:r>
            <a:rPr kumimoji="1" lang="en-US" altLang="ja-JP" sz="1300">
              <a:latin typeface="ＭＳ Ｐゴシック"/>
            </a:rPr>
            <a:t>1.7</a:t>
          </a:r>
          <a:r>
            <a:rPr kumimoji="1" lang="ja-JP" altLang="en-US" sz="1300">
              <a:latin typeface="ＭＳ Ｐゴシック"/>
            </a:rPr>
            <a:t>％）と減少しているなか、人口１人当たりの決算額については対前年度比</a:t>
          </a:r>
          <a:r>
            <a:rPr kumimoji="1" lang="en-US" altLang="ja-JP" sz="1300">
              <a:latin typeface="ＭＳ Ｐゴシック"/>
            </a:rPr>
            <a:t>3,654</a:t>
          </a:r>
          <a:r>
            <a:rPr kumimoji="1" lang="ja-JP" altLang="en-US" sz="1300">
              <a:latin typeface="ＭＳ Ｐゴシック"/>
            </a:rPr>
            <a:t>円の増加となっている。要因として、人件費については採用抑制等による影響で対前年度比</a:t>
          </a:r>
          <a:r>
            <a:rPr kumimoji="1" lang="en-US" altLang="ja-JP" sz="1300">
              <a:latin typeface="ＭＳ Ｐゴシック"/>
            </a:rPr>
            <a:t>20</a:t>
          </a:r>
          <a:r>
            <a:rPr kumimoji="1" lang="ja-JP" altLang="en-US" sz="1300">
              <a:latin typeface="ＭＳ Ｐゴシック"/>
            </a:rPr>
            <a:t>百万円の減となっているが、物件費等については臨時職員の増や制度改正に伴うシステム改修や備品購入費等により</a:t>
          </a:r>
          <a:r>
            <a:rPr kumimoji="1" lang="en-US" altLang="ja-JP" sz="1300">
              <a:latin typeface="ＭＳ Ｐゴシック"/>
            </a:rPr>
            <a:t>32</a:t>
          </a:r>
          <a:r>
            <a:rPr kumimoji="1" lang="ja-JP" altLang="en-US" sz="1300">
              <a:latin typeface="ＭＳ Ｐゴシック"/>
            </a:rPr>
            <a:t>百万円の増となっていることが要因として挙げられる。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55057</xdr:rowOff>
    </xdr:from>
    <xdr:to>
      <xdr:col>7</xdr:col>
      <xdr:colOff>152400</xdr:colOff>
      <xdr:row>89</xdr:row>
      <xdr:rowOff>7130</xdr:rowOff>
    </xdr:to>
    <xdr:cxnSp macro="">
      <xdr:nvCxnSpPr>
        <xdr:cNvPr id="190" name="直線コネクタ 189"/>
        <xdr:cNvCxnSpPr/>
      </xdr:nvCxnSpPr>
      <xdr:spPr>
        <a:xfrm flipV="1">
          <a:off x="4953000" y="13771057"/>
          <a:ext cx="0" cy="14951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150657</xdr:rowOff>
    </xdr:from>
    <xdr:ext cx="762000" cy="259045"/>
    <xdr:sp macro="" textlink="">
      <xdr:nvSpPr>
        <xdr:cNvPr id="191" name="人件費・物件費等の状況最小値テキスト"/>
        <xdr:cNvSpPr txBox="1"/>
      </xdr:nvSpPr>
      <xdr:spPr>
        <a:xfrm>
          <a:off x="5041900" y="15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541,805</a:t>
          </a:r>
          <a:endParaRPr kumimoji="1" lang="ja-JP" altLang="en-US" sz="1000" b="1">
            <a:latin typeface="ＭＳ Ｐゴシック"/>
          </a:endParaRPr>
        </a:p>
      </xdr:txBody>
    </xdr:sp>
    <xdr:clientData/>
  </xdr:oneCellAnchor>
  <xdr:twoCellAnchor>
    <xdr:from>
      <xdr:col>7</xdr:col>
      <xdr:colOff>63500</xdr:colOff>
      <xdr:row>89</xdr:row>
      <xdr:rowOff>7130</xdr:rowOff>
    </xdr:from>
    <xdr:to>
      <xdr:col>7</xdr:col>
      <xdr:colOff>241300</xdr:colOff>
      <xdr:row>89</xdr:row>
      <xdr:rowOff>7130</xdr:rowOff>
    </xdr:to>
    <xdr:cxnSp macro="">
      <xdr:nvCxnSpPr>
        <xdr:cNvPr id="192" name="直線コネクタ 191"/>
        <xdr:cNvCxnSpPr/>
      </xdr:nvCxnSpPr>
      <xdr:spPr>
        <a:xfrm>
          <a:off x="4864100" y="1526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141434</xdr:rowOff>
    </xdr:from>
    <xdr:ext cx="762000" cy="259045"/>
    <xdr:sp macro="" textlink="">
      <xdr:nvSpPr>
        <xdr:cNvPr id="193" name="人件費・物件費等の状況最大値テキスト"/>
        <xdr:cNvSpPr txBox="1"/>
      </xdr:nvSpPr>
      <xdr:spPr>
        <a:xfrm>
          <a:off x="5041900" y="1351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108,077</a:t>
          </a:r>
          <a:endParaRPr kumimoji="1" lang="ja-JP" altLang="en-US" sz="1000" b="1">
            <a:latin typeface="ＭＳ Ｐゴシック"/>
          </a:endParaRPr>
        </a:p>
      </xdr:txBody>
    </xdr:sp>
    <xdr:clientData/>
  </xdr:oneCellAnchor>
  <xdr:twoCellAnchor>
    <xdr:from>
      <xdr:col>7</xdr:col>
      <xdr:colOff>63500</xdr:colOff>
      <xdr:row>80</xdr:row>
      <xdr:rowOff>55057</xdr:rowOff>
    </xdr:from>
    <xdr:to>
      <xdr:col>7</xdr:col>
      <xdr:colOff>241300</xdr:colOff>
      <xdr:row>80</xdr:row>
      <xdr:rowOff>55057</xdr:rowOff>
    </xdr:to>
    <xdr:cxnSp macro="">
      <xdr:nvCxnSpPr>
        <xdr:cNvPr id="194" name="直線コネクタ 193"/>
        <xdr:cNvCxnSpPr/>
      </xdr:nvCxnSpPr>
      <xdr:spPr>
        <a:xfrm>
          <a:off x="4864100" y="1377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99706</xdr:rowOff>
    </xdr:from>
    <xdr:to>
      <xdr:col>7</xdr:col>
      <xdr:colOff>152400</xdr:colOff>
      <xdr:row>81</xdr:row>
      <xdr:rowOff>112300</xdr:rowOff>
    </xdr:to>
    <xdr:cxnSp macro="">
      <xdr:nvCxnSpPr>
        <xdr:cNvPr id="195" name="直線コネクタ 194"/>
        <xdr:cNvCxnSpPr/>
      </xdr:nvCxnSpPr>
      <xdr:spPr>
        <a:xfrm>
          <a:off x="4114800" y="13987156"/>
          <a:ext cx="8382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115572</xdr:rowOff>
    </xdr:from>
    <xdr:ext cx="762000" cy="259045"/>
    <xdr:sp macro="" textlink="">
      <xdr:nvSpPr>
        <xdr:cNvPr id="196" name="人件費・物件費等の状況平均値テキスト"/>
        <xdr:cNvSpPr txBox="1"/>
      </xdr:nvSpPr>
      <xdr:spPr>
        <a:xfrm>
          <a:off x="5041900" y="14174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143495</xdr:rowOff>
    </xdr:from>
    <xdr:to>
      <xdr:col>7</xdr:col>
      <xdr:colOff>203200</xdr:colOff>
      <xdr:row>83</xdr:row>
      <xdr:rowOff>73645</xdr:rowOff>
    </xdr:to>
    <xdr:sp macro="" textlink="">
      <xdr:nvSpPr>
        <xdr:cNvPr id="197" name="フローチャート : 判断 196"/>
        <xdr:cNvSpPr/>
      </xdr:nvSpPr>
      <xdr:spPr>
        <a:xfrm>
          <a:off x="49022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99706</xdr:rowOff>
    </xdr:from>
    <xdr:to>
      <xdr:col>6</xdr:col>
      <xdr:colOff>0</xdr:colOff>
      <xdr:row>81</xdr:row>
      <xdr:rowOff>100278</xdr:rowOff>
    </xdr:to>
    <xdr:cxnSp macro="">
      <xdr:nvCxnSpPr>
        <xdr:cNvPr id="198" name="直線コネクタ 197"/>
        <xdr:cNvCxnSpPr/>
      </xdr:nvCxnSpPr>
      <xdr:spPr>
        <a:xfrm flipV="1">
          <a:off x="3225800" y="13987156"/>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118830</xdr:rowOff>
    </xdr:from>
    <xdr:to>
      <xdr:col>6</xdr:col>
      <xdr:colOff>50800</xdr:colOff>
      <xdr:row>83</xdr:row>
      <xdr:rowOff>48980</xdr:rowOff>
    </xdr:to>
    <xdr:sp macro="" textlink="">
      <xdr:nvSpPr>
        <xdr:cNvPr id="199" name="フローチャート : 判断 198"/>
        <xdr:cNvSpPr/>
      </xdr:nvSpPr>
      <xdr:spPr>
        <a:xfrm>
          <a:off x="4064000" y="141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33757</xdr:rowOff>
    </xdr:from>
    <xdr:ext cx="736600" cy="259045"/>
    <xdr:sp macro="" textlink="">
      <xdr:nvSpPr>
        <xdr:cNvPr id="200" name="テキスト ボックス 199"/>
        <xdr:cNvSpPr txBox="1"/>
      </xdr:nvSpPr>
      <xdr:spPr>
        <a:xfrm>
          <a:off x="3733800" y="14264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92852</xdr:rowOff>
    </xdr:from>
    <xdr:to>
      <xdr:col>4</xdr:col>
      <xdr:colOff>482600</xdr:colOff>
      <xdr:row>81</xdr:row>
      <xdr:rowOff>100278</xdr:rowOff>
    </xdr:to>
    <xdr:cxnSp macro="">
      <xdr:nvCxnSpPr>
        <xdr:cNvPr id="201" name="直線コネクタ 200"/>
        <xdr:cNvCxnSpPr/>
      </xdr:nvCxnSpPr>
      <xdr:spPr>
        <a:xfrm>
          <a:off x="2336800" y="13980302"/>
          <a:ext cx="889000" cy="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121760</xdr:rowOff>
    </xdr:from>
    <xdr:to>
      <xdr:col>4</xdr:col>
      <xdr:colOff>533400</xdr:colOff>
      <xdr:row>83</xdr:row>
      <xdr:rowOff>51910</xdr:rowOff>
    </xdr:to>
    <xdr:sp macro="" textlink="">
      <xdr:nvSpPr>
        <xdr:cNvPr id="202" name="フローチャート : 判断 201"/>
        <xdr:cNvSpPr/>
      </xdr:nvSpPr>
      <xdr:spPr>
        <a:xfrm>
          <a:off x="3175000" y="1418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36687</xdr:rowOff>
    </xdr:from>
    <xdr:ext cx="762000" cy="259045"/>
    <xdr:sp macro="" textlink="">
      <xdr:nvSpPr>
        <xdr:cNvPr id="203" name="テキスト ボックス 202"/>
        <xdr:cNvSpPr txBox="1"/>
      </xdr:nvSpPr>
      <xdr:spPr>
        <a:xfrm>
          <a:off x="2844800" y="1426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76970</xdr:rowOff>
    </xdr:from>
    <xdr:to>
      <xdr:col>3</xdr:col>
      <xdr:colOff>279400</xdr:colOff>
      <xdr:row>81</xdr:row>
      <xdr:rowOff>92852</xdr:rowOff>
    </xdr:to>
    <xdr:cxnSp macro="">
      <xdr:nvCxnSpPr>
        <xdr:cNvPr id="204" name="直線コネクタ 203"/>
        <xdr:cNvCxnSpPr/>
      </xdr:nvCxnSpPr>
      <xdr:spPr>
        <a:xfrm>
          <a:off x="1447800" y="13964420"/>
          <a:ext cx="889000" cy="1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17188</xdr:rowOff>
    </xdr:from>
    <xdr:to>
      <xdr:col>3</xdr:col>
      <xdr:colOff>330200</xdr:colOff>
      <xdr:row>81</xdr:row>
      <xdr:rowOff>118788</xdr:rowOff>
    </xdr:to>
    <xdr:sp macro="" textlink="">
      <xdr:nvSpPr>
        <xdr:cNvPr id="205" name="フローチャート : 判断 204"/>
        <xdr:cNvSpPr/>
      </xdr:nvSpPr>
      <xdr:spPr>
        <a:xfrm>
          <a:off x="2286000" y="1390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128965</xdr:rowOff>
    </xdr:from>
    <xdr:ext cx="762000" cy="259045"/>
    <xdr:sp macro="" textlink="">
      <xdr:nvSpPr>
        <xdr:cNvPr id="206" name="テキスト ボックス 205"/>
        <xdr:cNvSpPr txBox="1"/>
      </xdr:nvSpPr>
      <xdr:spPr>
        <a:xfrm>
          <a:off x="1955800" y="1367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161,565</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153470</xdr:rowOff>
    </xdr:from>
    <xdr:to>
      <xdr:col>2</xdr:col>
      <xdr:colOff>127000</xdr:colOff>
      <xdr:row>81</xdr:row>
      <xdr:rowOff>83620</xdr:rowOff>
    </xdr:to>
    <xdr:sp macro="" textlink="">
      <xdr:nvSpPr>
        <xdr:cNvPr id="207" name="フローチャート : 判断 206"/>
        <xdr:cNvSpPr/>
      </xdr:nvSpPr>
      <xdr:spPr>
        <a:xfrm>
          <a:off x="1397000" y="1386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93797</xdr:rowOff>
    </xdr:from>
    <xdr:ext cx="762000" cy="259045"/>
    <xdr:sp macro="" textlink="">
      <xdr:nvSpPr>
        <xdr:cNvPr id="208" name="テキスト ボックス 207"/>
        <xdr:cNvSpPr txBox="1"/>
      </xdr:nvSpPr>
      <xdr:spPr>
        <a:xfrm>
          <a:off x="1066800" y="1363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151,363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61500</xdr:rowOff>
    </xdr:from>
    <xdr:to>
      <xdr:col>7</xdr:col>
      <xdr:colOff>203200</xdr:colOff>
      <xdr:row>81</xdr:row>
      <xdr:rowOff>163100</xdr:rowOff>
    </xdr:to>
    <xdr:sp macro="" textlink="">
      <xdr:nvSpPr>
        <xdr:cNvPr id="214" name="円/楕円 213"/>
        <xdr:cNvSpPr/>
      </xdr:nvSpPr>
      <xdr:spPr>
        <a:xfrm>
          <a:off x="4902200" y="139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78027</xdr:rowOff>
    </xdr:from>
    <xdr:ext cx="762000" cy="259045"/>
    <xdr:sp macro="" textlink="">
      <xdr:nvSpPr>
        <xdr:cNvPr id="215" name="人件費・物件費等の状況該当値テキスト"/>
        <xdr:cNvSpPr txBox="1"/>
      </xdr:nvSpPr>
      <xdr:spPr>
        <a:xfrm>
          <a:off x="5041900" y="137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174,420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48906</xdr:rowOff>
    </xdr:from>
    <xdr:to>
      <xdr:col>6</xdr:col>
      <xdr:colOff>50800</xdr:colOff>
      <xdr:row>81</xdr:row>
      <xdr:rowOff>150506</xdr:rowOff>
    </xdr:to>
    <xdr:sp macro="" textlink="">
      <xdr:nvSpPr>
        <xdr:cNvPr id="216" name="円/楕円 215"/>
        <xdr:cNvSpPr/>
      </xdr:nvSpPr>
      <xdr:spPr>
        <a:xfrm>
          <a:off x="4064000" y="1393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160683</xdr:rowOff>
    </xdr:from>
    <xdr:ext cx="736600" cy="259045"/>
    <xdr:sp macro="" textlink="">
      <xdr:nvSpPr>
        <xdr:cNvPr id="217" name="テキスト ボックス 216"/>
        <xdr:cNvSpPr txBox="1"/>
      </xdr:nvSpPr>
      <xdr:spPr>
        <a:xfrm>
          <a:off x="3733800" y="1370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170,766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49478</xdr:rowOff>
    </xdr:from>
    <xdr:to>
      <xdr:col>4</xdr:col>
      <xdr:colOff>533400</xdr:colOff>
      <xdr:row>81</xdr:row>
      <xdr:rowOff>151078</xdr:rowOff>
    </xdr:to>
    <xdr:sp macro="" textlink="">
      <xdr:nvSpPr>
        <xdr:cNvPr id="218" name="円/楕円 217"/>
        <xdr:cNvSpPr/>
      </xdr:nvSpPr>
      <xdr:spPr>
        <a:xfrm>
          <a:off x="3175000" y="1393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161255</xdr:rowOff>
    </xdr:from>
    <xdr:ext cx="762000" cy="259045"/>
    <xdr:sp macro="" textlink="">
      <xdr:nvSpPr>
        <xdr:cNvPr id="219" name="テキスト ボックス 218"/>
        <xdr:cNvSpPr txBox="1"/>
      </xdr:nvSpPr>
      <xdr:spPr>
        <a:xfrm>
          <a:off x="2844800" y="1370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170,932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42052</xdr:rowOff>
    </xdr:from>
    <xdr:to>
      <xdr:col>3</xdr:col>
      <xdr:colOff>330200</xdr:colOff>
      <xdr:row>81</xdr:row>
      <xdr:rowOff>143652</xdr:rowOff>
    </xdr:to>
    <xdr:sp macro="" textlink="">
      <xdr:nvSpPr>
        <xdr:cNvPr id="220" name="円/楕円 219"/>
        <xdr:cNvSpPr/>
      </xdr:nvSpPr>
      <xdr:spPr>
        <a:xfrm>
          <a:off x="2286000" y="139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128429</xdr:rowOff>
    </xdr:from>
    <xdr:ext cx="762000" cy="259045"/>
    <xdr:sp macro="" textlink="">
      <xdr:nvSpPr>
        <xdr:cNvPr id="221" name="テキスト ボックス 220"/>
        <xdr:cNvSpPr txBox="1"/>
      </xdr:nvSpPr>
      <xdr:spPr>
        <a:xfrm>
          <a:off x="1955800" y="1401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168,778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26170</xdr:rowOff>
    </xdr:from>
    <xdr:to>
      <xdr:col>2</xdr:col>
      <xdr:colOff>127000</xdr:colOff>
      <xdr:row>81</xdr:row>
      <xdr:rowOff>127770</xdr:rowOff>
    </xdr:to>
    <xdr:sp macro="" textlink="">
      <xdr:nvSpPr>
        <xdr:cNvPr id="222" name="円/楕円 221"/>
        <xdr:cNvSpPr/>
      </xdr:nvSpPr>
      <xdr:spPr>
        <a:xfrm>
          <a:off x="1397000" y="13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112547</xdr:rowOff>
    </xdr:from>
    <xdr:ext cx="762000" cy="259045"/>
    <xdr:sp macro="" textlink="">
      <xdr:nvSpPr>
        <xdr:cNvPr id="223" name="テキスト ボックス 222"/>
        <xdr:cNvSpPr txBox="1"/>
      </xdr:nvSpPr>
      <xdr:spPr>
        <a:xfrm>
          <a:off x="1066800" y="13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164,171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国との比較においては、国家公務員の特例法による削減措置が終了したことに伴い、</a:t>
          </a:r>
          <a:r>
            <a:rPr kumimoji="1" lang="en-US" altLang="ja-JP" sz="1300">
              <a:latin typeface="ＭＳ Ｐゴシック"/>
            </a:rPr>
            <a:t>90</a:t>
          </a:r>
          <a:r>
            <a:rPr kumimoji="1" lang="ja-JP" altLang="en-US" sz="1300">
              <a:latin typeface="ＭＳ Ｐゴシック"/>
            </a:rPr>
            <a:t>ポイント台へ減少した状態となっている。比率は、前年度より</a:t>
          </a:r>
          <a:r>
            <a:rPr kumimoji="1" lang="en-US" altLang="ja-JP" sz="1300">
              <a:latin typeface="ＭＳ Ｐゴシック"/>
            </a:rPr>
            <a:t>7.9</a:t>
          </a:r>
          <a:r>
            <a:rPr kumimoji="1" lang="ja-JP" altLang="en-US" sz="1300">
              <a:latin typeface="ＭＳ Ｐゴシック"/>
            </a:rPr>
            <a:t>ポイント減少しているが、前年度の国の臨時削減措置を実施していない場合の指数は</a:t>
          </a:r>
          <a:r>
            <a:rPr kumimoji="1" lang="en-US" altLang="ja-JP" sz="1300">
              <a:latin typeface="ＭＳ Ｐゴシック"/>
            </a:rPr>
            <a:t>95.5</a:t>
          </a:r>
          <a:r>
            <a:rPr kumimoji="1" lang="ja-JP" altLang="en-US" sz="1300">
              <a:latin typeface="ＭＳ Ｐゴシック"/>
            </a:rPr>
            <a:t>ポイントであったため、実質的には</a:t>
          </a:r>
          <a:r>
            <a:rPr kumimoji="1" lang="en-US" altLang="ja-JP" sz="1300">
              <a:latin typeface="ＭＳ Ｐゴシック"/>
            </a:rPr>
            <a:t>0.1</a:t>
          </a:r>
          <a:r>
            <a:rPr kumimoji="1" lang="ja-JP" altLang="en-US" sz="1300">
              <a:latin typeface="ＭＳ Ｐゴシック"/>
            </a:rPr>
            <a:t>ポイントの減少とほぼ横ばいの状態となっている。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88</xdr:row>
      <xdr:rowOff>40216</xdr:rowOff>
    </xdr:to>
    <xdr:cxnSp macro="">
      <xdr:nvCxnSpPr>
        <xdr:cNvPr id="252" name="直線コネクタ 251"/>
        <xdr:cNvCxnSpPr/>
      </xdr:nvCxnSpPr>
      <xdr:spPr>
        <a:xfrm flipV="1">
          <a:off x="17018000" y="1376045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88</xdr:row>
      <xdr:rowOff>40216</xdr:rowOff>
    </xdr:from>
    <xdr:to>
      <xdr:col>24</xdr:col>
      <xdr:colOff>647700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55"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56" name="直線コネクタ 255"/>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80011</xdr:rowOff>
    </xdr:from>
    <xdr:to>
      <xdr:col>24</xdr:col>
      <xdr:colOff>558800</xdr:colOff>
      <xdr:row>89</xdr:row>
      <xdr:rowOff>29634</xdr:rowOff>
    </xdr:to>
    <xdr:cxnSp macro="">
      <xdr:nvCxnSpPr>
        <xdr:cNvPr id="257" name="直線コネクタ 256"/>
        <xdr:cNvCxnSpPr/>
      </xdr:nvCxnSpPr>
      <xdr:spPr>
        <a:xfrm flipV="1">
          <a:off x="16179800" y="14653261"/>
          <a:ext cx="8382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9331</xdr:rowOff>
    </xdr:from>
    <xdr:ext cx="762000" cy="259045"/>
    <xdr:sp macro="" textlink="">
      <xdr:nvSpPr>
        <xdr:cNvPr id="258" name="給与水準   （国との比較）平均値テキスト"/>
        <xdr:cNvSpPr txBox="1"/>
      </xdr:nvSpPr>
      <xdr:spPr>
        <a:xfrm>
          <a:off x="17106900" y="1458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37254</xdr:rowOff>
    </xdr:from>
    <xdr:to>
      <xdr:col>24</xdr:col>
      <xdr:colOff>609600</xdr:colOff>
      <xdr:row>85</xdr:row>
      <xdr:rowOff>138854</xdr:rowOff>
    </xdr:to>
    <xdr:sp macro="" textlink="">
      <xdr:nvSpPr>
        <xdr:cNvPr id="259" name="フローチャート : 判断 258"/>
        <xdr:cNvSpPr/>
      </xdr:nvSpPr>
      <xdr:spPr>
        <a:xfrm>
          <a:off x="169672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168911</xdr:rowOff>
    </xdr:from>
    <xdr:to>
      <xdr:col>23</xdr:col>
      <xdr:colOff>406400</xdr:colOff>
      <xdr:row>89</xdr:row>
      <xdr:rowOff>29634</xdr:rowOff>
    </xdr:to>
    <xdr:cxnSp macro="">
      <xdr:nvCxnSpPr>
        <xdr:cNvPr id="260" name="直線コネクタ 259"/>
        <xdr:cNvCxnSpPr/>
      </xdr:nvCxnSpPr>
      <xdr:spPr>
        <a:xfrm>
          <a:off x="15290800" y="1525651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134196</xdr:rowOff>
    </xdr:from>
    <xdr:to>
      <xdr:col>23</xdr:col>
      <xdr:colOff>457200</xdr:colOff>
      <xdr:row>89</xdr:row>
      <xdr:rowOff>64346</xdr:rowOff>
    </xdr:to>
    <xdr:sp macro="" textlink="">
      <xdr:nvSpPr>
        <xdr:cNvPr id="261" name="フローチャート : 判断 260"/>
        <xdr:cNvSpPr/>
      </xdr:nvSpPr>
      <xdr:spPr>
        <a:xfrm>
          <a:off x="16129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74523</xdr:rowOff>
    </xdr:from>
    <xdr:ext cx="736600" cy="259045"/>
    <xdr:sp macro="" textlink="">
      <xdr:nvSpPr>
        <xdr:cNvPr id="262" name="テキスト ボックス 261"/>
        <xdr:cNvSpPr txBox="1"/>
      </xdr:nvSpPr>
      <xdr:spPr>
        <a:xfrm>
          <a:off x="15798800" y="14990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7620</xdr:rowOff>
    </xdr:from>
    <xdr:to>
      <xdr:col>22</xdr:col>
      <xdr:colOff>203200</xdr:colOff>
      <xdr:row>88</xdr:row>
      <xdr:rowOff>168911</xdr:rowOff>
    </xdr:to>
    <xdr:cxnSp macro="">
      <xdr:nvCxnSpPr>
        <xdr:cNvPr id="263" name="直線コネクタ 262"/>
        <xdr:cNvCxnSpPr/>
      </xdr:nvCxnSpPr>
      <xdr:spPr>
        <a:xfrm>
          <a:off x="14401800" y="14580870"/>
          <a:ext cx="889000" cy="6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118111</xdr:rowOff>
    </xdr:from>
    <xdr:to>
      <xdr:col>22</xdr:col>
      <xdr:colOff>254000</xdr:colOff>
      <xdr:row>89</xdr:row>
      <xdr:rowOff>48261</xdr:rowOff>
    </xdr:to>
    <xdr:sp macro="" textlink="">
      <xdr:nvSpPr>
        <xdr:cNvPr id="264" name="フローチャート : 判断 263"/>
        <xdr:cNvSpPr/>
      </xdr:nvSpPr>
      <xdr:spPr>
        <a:xfrm>
          <a:off x="15240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58438</xdr:rowOff>
    </xdr:from>
    <xdr:ext cx="762000" cy="259045"/>
    <xdr:sp macro="" textlink="">
      <xdr:nvSpPr>
        <xdr:cNvPr id="265" name="テキスト ボックス 264"/>
        <xdr:cNvSpPr txBox="1"/>
      </xdr:nvSpPr>
      <xdr:spPr>
        <a:xfrm>
          <a:off x="14909800" y="1497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162984</xdr:rowOff>
    </xdr:from>
    <xdr:to>
      <xdr:col>21</xdr:col>
      <xdr:colOff>0</xdr:colOff>
      <xdr:row>85</xdr:row>
      <xdr:rowOff>7620</xdr:rowOff>
    </xdr:to>
    <xdr:cxnSp macro="">
      <xdr:nvCxnSpPr>
        <xdr:cNvPr id="266" name="直線コネクタ 265"/>
        <xdr:cNvCxnSpPr/>
      </xdr:nvCxnSpPr>
      <xdr:spPr>
        <a:xfrm>
          <a:off x="13512800" y="1456478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168487</xdr:rowOff>
    </xdr:from>
    <xdr:to>
      <xdr:col>21</xdr:col>
      <xdr:colOff>50800</xdr:colOff>
      <xdr:row>85</xdr:row>
      <xdr:rowOff>98637</xdr:rowOff>
    </xdr:to>
    <xdr:sp macro="" textlink="">
      <xdr:nvSpPr>
        <xdr:cNvPr id="267" name="フローチャート : 判断 266"/>
        <xdr:cNvSpPr/>
      </xdr:nvSpPr>
      <xdr:spPr>
        <a:xfrm>
          <a:off x="14351000" y="145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83414</xdr:rowOff>
    </xdr:from>
    <xdr:ext cx="762000" cy="259045"/>
    <xdr:sp macro="" textlink="">
      <xdr:nvSpPr>
        <xdr:cNvPr id="268" name="テキスト ボックス 267"/>
        <xdr:cNvSpPr txBox="1"/>
      </xdr:nvSpPr>
      <xdr:spPr>
        <a:xfrm>
          <a:off x="140208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152400</xdr:rowOff>
    </xdr:from>
    <xdr:to>
      <xdr:col>19</xdr:col>
      <xdr:colOff>533400</xdr:colOff>
      <xdr:row>85</xdr:row>
      <xdr:rowOff>82550</xdr:rowOff>
    </xdr:to>
    <xdr:sp macro="" textlink="">
      <xdr:nvSpPr>
        <xdr:cNvPr id="269" name="フローチャート :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67327</xdr:rowOff>
    </xdr:from>
    <xdr:ext cx="762000" cy="259045"/>
    <xdr:sp macro="" textlink="">
      <xdr:nvSpPr>
        <xdr:cNvPr id="270" name="テキスト ボックス 269"/>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76" name="円/楕円 275"/>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45738</xdr:rowOff>
    </xdr:from>
    <xdr:ext cx="762000" cy="259045"/>
    <xdr:sp macro="" textlink="">
      <xdr:nvSpPr>
        <xdr:cNvPr id="277" name="給与水準   （国との比較）該当値テキスト"/>
        <xdr:cNvSpPr txBox="1"/>
      </xdr:nvSpPr>
      <xdr:spPr>
        <a:xfrm>
          <a:off x="17106900" y="1444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150284</xdr:rowOff>
    </xdr:from>
    <xdr:to>
      <xdr:col>23</xdr:col>
      <xdr:colOff>457200</xdr:colOff>
      <xdr:row>89</xdr:row>
      <xdr:rowOff>80434</xdr:rowOff>
    </xdr:to>
    <xdr:sp macro="" textlink="">
      <xdr:nvSpPr>
        <xdr:cNvPr id="278" name="円/楕円 277"/>
        <xdr:cNvSpPr/>
      </xdr:nvSpPr>
      <xdr:spPr>
        <a:xfrm>
          <a:off x="16129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65211</xdr:rowOff>
    </xdr:from>
    <xdr:ext cx="736600" cy="259045"/>
    <xdr:sp macro="" textlink="">
      <xdr:nvSpPr>
        <xdr:cNvPr id="279" name="テキスト ボックス 278"/>
        <xdr:cNvSpPr txBox="1"/>
      </xdr:nvSpPr>
      <xdr:spPr>
        <a:xfrm>
          <a:off x="15798800" y="15324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118111</xdr:rowOff>
    </xdr:from>
    <xdr:to>
      <xdr:col>22</xdr:col>
      <xdr:colOff>254000</xdr:colOff>
      <xdr:row>89</xdr:row>
      <xdr:rowOff>48261</xdr:rowOff>
    </xdr:to>
    <xdr:sp macro="" textlink="">
      <xdr:nvSpPr>
        <xdr:cNvPr id="280" name="円/楕円 279"/>
        <xdr:cNvSpPr/>
      </xdr:nvSpPr>
      <xdr:spPr>
        <a:xfrm>
          <a:off x="15240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33038</xdr:rowOff>
    </xdr:from>
    <xdr:ext cx="762000" cy="259045"/>
    <xdr:sp macro="" textlink="">
      <xdr:nvSpPr>
        <xdr:cNvPr id="281" name="テキスト ボックス 280"/>
        <xdr:cNvSpPr txBox="1"/>
      </xdr:nvSpPr>
      <xdr:spPr>
        <a:xfrm>
          <a:off x="14909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128270</xdr:rowOff>
    </xdr:from>
    <xdr:to>
      <xdr:col>21</xdr:col>
      <xdr:colOff>50800</xdr:colOff>
      <xdr:row>85</xdr:row>
      <xdr:rowOff>58420</xdr:rowOff>
    </xdr:to>
    <xdr:sp macro="" textlink="">
      <xdr:nvSpPr>
        <xdr:cNvPr id="282" name="円/楕円 281"/>
        <xdr:cNvSpPr/>
      </xdr:nvSpPr>
      <xdr:spPr>
        <a:xfrm>
          <a:off x="14351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68597</xdr:rowOff>
    </xdr:from>
    <xdr:ext cx="762000" cy="259045"/>
    <xdr:sp macro="" textlink="">
      <xdr:nvSpPr>
        <xdr:cNvPr id="283" name="テキスト ボックス 282"/>
        <xdr:cNvSpPr txBox="1"/>
      </xdr:nvSpPr>
      <xdr:spPr>
        <a:xfrm>
          <a:off x="14020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112184</xdr:rowOff>
    </xdr:from>
    <xdr:to>
      <xdr:col>19</xdr:col>
      <xdr:colOff>533400</xdr:colOff>
      <xdr:row>85</xdr:row>
      <xdr:rowOff>42334</xdr:rowOff>
    </xdr:to>
    <xdr:sp macro="" textlink="">
      <xdr:nvSpPr>
        <xdr:cNvPr id="284" name="円/楕円 283"/>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52511</xdr:rowOff>
    </xdr:from>
    <xdr:ext cx="762000" cy="259045"/>
    <xdr:sp macro="" textlink="">
      <xdr:nvSpPr>
        <xdr:cNvPr id="285" name="テキスト ボックス 284"/>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人口千人当たり職員数について、職員数は退職不補充により対前年度比▲</a:t>
          </a:r>
          <a:r>
            <a:rPr kumimoji="1" lang="en-US" altLang="ja-JP" sz="1300">
              <a:latin typeface="ＭＳ Ｐゴシック"/>
            </a:rPr>
            <a:t>5</a:t>
          </a:r>
          <a:r>
            <a:rPr kumimoji="1" lang="ja-JP" altLang="en-US" sz="1300">
              <a:latin typeface="ＭＳ Ｐゴシック"/>
            </a:rPr>
            <a:t>人となっている。また、年度末人口についても対前年度比▲</a:t>
          </a:r>
          <a:r>
            <a:rPr kumimoji="1" lang="en-US" altLang="ja-JP" sz="1300">
              <a:latin typeface="ＭＳ Ｐゴシック"/>
            </a:rPr>
            <a:t>153</a:t>
          </a:r>
          <a:r>
            <a:rPr kumimoji="1" lang="ja-JP" altLang="en-US" sz="1300">
              <a:latin typeface="ＭＳ Ｐゴシック"/>
            </a:rPr>
            <a:t>人と減少しているため、結果としてほぼ横ばいで推移し、</a:t>
          </a:r>
          <a:r>
            <a:rPr kumimoji="1" lang="en-US" altLang="ja-JP" sz="1300">
              <a:latin typeface="ＭＳ Ｐゴシック"/>
            </a:rPr>
            <a:t>0.09</a:t>
          </a:r>
          <a:r>
            <a:rPr kumimoji="1" lang="ja-JP" altLang="en-US" sz="1300">
              <a:latin typeface="ＭＳ Ｐゴシック"/>
            </a:rPr>
            <a:t>人の微減となっている。類似団体平均を下回っているものの、全国平均、県平均を上回っている要因としては、行政区域の地理的条件により、小中学校の技労職員が平均値を上回っていることが挙げられるが、今後も退職者の不補充を行いながら適正な定員管理に努めていく。</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45865</xdr:rowOff>
    </xdr:from>
    <xdr:to>
      <xdr:col>24</xdr:col>
      <xdr:colOff>558800</xdr:colOff>
      <xdr:row>67</xdr:row>
      <xdr:rowOff>2794</xdr:rowOff>
    </xdr:to>
    <xdr:cxnSp macro="">
      <xdr:nvCxnSpPr>
        <xdr:cNvPr id="317" name="直線コネクタ 316"/>
        <xdr:cNvCxnSpPr/>
      </xdr:nvCxnSpPr>
      <xdr:spPr>
        <a:xfrm flipV="1">
          <a:off x="17018000" y="10161415"/>
          <a:ext cx="0" cy="132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146321</xdr:rowOff>
    </xdr:from>
    <xdr:ext cx="762000" cy="259045"/>
    <xdr:sp macro="" textlink="">
      <xdr:nvSpPr>
        <xdr:cNvPr id="318"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27.58</a:t>
          </a:r>
          <a:endParaRPr kumimoji="1" lang="ja-JP" altLang="en-US" sz="1000" b="1">
            <a:latin typeface="ＭＳ Ｐゴシック"/>
          </a:endParaRPr>
        </a:p>
      </xdr:txBody>
    </xdr:sp>
    <xdr:clientData/>
  </xdr:oneCellAnchor>
  <xdr:twoCellAnchor>
    <xdr:from>
      <xdr:col>24</xdr:col>
      <xdr:colOff>469900</xdr:colOff>
      <xdr:row>67</xdr:row>
      <xdr:rowOff>2794</xdr:rowOff>
    </xdr:from>
    <xdr:to>
      <xdr:col>24</xdr:col>
      <xdr:colOff>647700</xdr:colOff>
      <xdr:row>67</xdr:row>
      <xdr:rowOff>2794</xdr:rowOff>
    </xdr:to>
    <xdr:cxnSp macro="">
      <xdr:nvCxnSpPr>
        <xdr:cNvPr id="319" name="直線コネクタ 318"/>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132242</xdr:rowOff>
    </xdr:from>
    <xdr:ext cx="762000" cy="259045"/>
    <xdr:sp macro="" textlink="">
      <xdr:nvSpPr>
        <xdr:cNvPr id="320" name="定員管理の状況最大値テキスト"/>
        <xdr:cNvSpPr txBox="1"/>
      </xdr:nvSpPr>
      <xdr:spPr>
        <a:xfrm>
          <a:off x="17106900" y="990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59</xdr:row>
      <xdr:rowOff>45865</xdr:rowOff>
    </xdr:from>
    <xdr:to>
      <xdr:col>24</xdr:col>
      <xdr:colOff>647700</xdr:colOff>
      <xdr:row>59</xdr:row>
      <xdr:rowOff>45865</xdr:rowOff>
    </xdr:to>
    <xdr:cxnSp macro="">
      <xdr:nvCxnSpPr>
        <xdr:cNvPr id="321" name="直線コネクタ 320"/>
        <xdr:cNvCxnSpPr/>
      </xdr:nvCxnSpPr>
      <xdr:spPr>
        <a:xfrm>
          <a:off x="16929100" y="1016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119852</xdr:rowOff>
    </xdr:from>
    <xdr:to>
      <xdr:col>24</xdr:col>
      <xdr:colOff>558800</xdr:colOff>
      <xdr:row>60</xdr:row>
      <xdr:rowOff>126057</xdr:rowOff>
    </xdr:to>
    <xdr:cxnSp macro="">
      <xdr:nvCxnSpPr>
        <xdr:cNvPr id="322" name="直線コネクタ 321"/>
        <xdr:cNvCxnSpPr/>
      </xdr:nvCxnSpPr>
      <xdr:spPr>
        <a:xfrm flipV="1">
          <a:off x="16179800" y="10406852"/>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88917</xdr:rowOff>
    </xdr:from>
    <xdr:ext cx="762000" cy="259045"/>
    <xdr:sp macro="" textlink="">
      <xdr:nvSpPr>
        <xdr:cNvPr id="323" name="定員管理の状況平均値テキスト"/>
        <xdr:cNvSpPr txBox="1"/>
      </xdr:nvSpPr>
      <xdr:spPr>
        <a:xfrm>
          <a:off x="17106900" y="1054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116840</xdr:rowOff>
    </xdr:from>
    <xdr:to>
      <xdr:col>24</xdr:col>
      <xdr:colOff>609600</xdr:colOff>
      <xdr:row>62</xdr:row>
      <xdr:rowOff>46990</xdr:rowOff>
    </xdr:to>
    <xdr:sp macro="" textlink="">
      <xdr:nvSpPr>
        <xdr:cNvPr id="324" name="フローチャート : 判断 323"/>
        <xdr:cNvSpPr/>
      </xdr:nvSpPr>
      <xdr:spPr>
        <a:xfrm>
          <a:off x="16967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106752</xdr:rowOff>
    </xdr:from>
    <xdr:to>
      <xdr:col>23</xdr:col>
      <xdr:colOff>406400</xdr:colOff>
      <xdr:row>60</xdr:row>
      <xdr:rowOff>126057</xdr:rowOff>
    </xdr:to>
    <xdr:cxnSp macro="">
      <xdr:nvCxnSpPr>
        <xdr:cNvPr id="325" name="直線コネクタ 324"/>
        <xdr:cNvCxnSpPr/>
      </xdr:nvCxnSpPr>
      <xdr:spPr>
        <a:xfrm>
          <a:off x="15290800" y="10393752"/>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107877</xdr:rowOff>
    </xdr:from>
    <xdr:to>
      <xdr:col>23</xdr:col>
      <xdr:colOff>457200</xdr:colOff>
      <xdr:row>62</xdr:row>
      <xdr:rowOff>38027</xdr:rowOff>
    </xdr:to>
    <xdr:sp macro="" textlink="">
      <xdr:nvSpPr>
        <xdr:cNvPr id="326" name="フローチャート : 判断 325"/>
        <xdr:cNvSpPr/>
      </xdr:nvSpPr>
      <xdr:spPr>
        <a:xfrm>
          <a:off x="16129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22804</xdr:rowOff>
    </xdr:from>
    <xdr:ext cx="736600" cy="259045"/>
    <xdr:sp macro="" textlink="">
      <xdr:nvSpPr>
        <xdr:cNvPr id="327" name="テキスト ボックス 326"/>
        <xdr:cNvSpPr txBox="1"/>
      </xdr:nvSpPr>
      <xdr:spPr>
        <a:xfrm>
          <a:off x="15798800" y="10652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104684</xdr:rowOff>
    </xdr:from>
    <xdr:to>
      <xdr:col>22</xdr:col>
      <xdr:colOff>203200</xdr:colOff>
      <xdr:row>60</xdr:row>
      <xdr:rowOff>106752</xdr:rowOff>
    </xdr:to>
    <xdr:cxnSp macro="">
      <xdr:nvCxnSpPr>
        <xdr:cNvPr id="328" name="直線コネクタ 327"/>
        <xdr:cNvCxnSpPr/>
      </xdr:nvCxnSpPr>
      <xdr:spPr>
        <a:xfrm>
          <a:off x="14401800" y="10391684"/>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103741</xdr:rowOff>
    </xdr:from>
    <xdr:to>
      <xdr:col>22</xdr:col>
      <xdr:colOff>254000</xdr:colOff>
      <xdr:row>62</xdr:row>
      <xdr:rowOff>33891</xdr:rowOff>
    </xdr:to>
    <xdr:sp macro="" textlink="">
      <xdr:nvSpPr>
        <xdr:cNvPr id="329" name="フローチャート : 判断 328"/>
        <xdr:cNvSpPr/>
      </xdr:nvSpPr>
      <xdr:spPr>
        <a:xfrm>
          <a:off x="15240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18668</xdr:rowOff>
    </xdr:from>
    <xdr:ext cx="762000" cy="259045"/>
    <xdr:sp macro="" textlink="">
      <xdr:nvSpPr>
        <xdr:cNvPr id="330" name="テキスト ボックス 329"/>
        <xdr:cNvSpPr txBox="1"/>
      </xdr:nvSpPr>
      <xdr:spPr>
        <a:xfrm>
          <a:off x="14909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104684</xdr:rowOff>
    </xdr:from>
    <xdr:to>
      <xdr:col>21</xdr:col>
      <xdr:colOff>0</xdr:colOff>
      <xdr:row>60</xdr:row>
      <xdr:rowOff>130883</xdr:rowOff>
    </xdr:to>
    <xdr:cxnSp macro="">
      <xdr:nvCxnSpPr>
        <xdr:cNvPr id="331" name="直線コネクタ 330"/>
        <xdr:cNvCxnSpPr/>
      </xdr:nvCxnSpPr>
      <xdr:spPr>
        <a:xfrm flipV="1">
          <a:off x="13512800" y="10391684"/>
          <a:ext cx="889000" cy="2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166043</xdr:rowOff>
    </xdr:from>
    <xdr:to>
      <xdr:col>21</xdr:col>
      <xdr:colOff>50800</xdr:colOff>
      <xdr:row>60</xdr:row>
      <xdr:rowOff>96193</xdr:rowOff>
    </xdr:to>
    <xdr:sp macro="" textlink="">
      <xdr:nvSpPr>
        <xdr:cNvPr id="332" name="フローチャート : 判断 331"/>
        <xdr:cNvSpPr/>
      </xdr:nvSpPr>
      <xdr:spPr>
        <a:xfrm>
          <a:off x="14351000" y="102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106370</xdr:rowOff>
    </xdr:from>
    <xdr:ext cx="762000" cy="259045"/>
    <xdr:sp macro="" textlink="">
      <xdr:nvSpPr>
        <xdr:cNvPr id="333" name="テキスト ボックス 332"/>
        <xdr:cNvSpPr txBox="1"/>
      </xdr:nvSpPr>
      <xdr:spPr>
        <a:xfrm>
          <a:off x="14020800" y="1005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132262</xdr:rowOff>
    </xdr:from>
    <xdr:to>
      <xdr:col>19</xdr:col>
      <xdr:colOff>533400</xdr:colOff>
      <xdr:row>60</xdr:row>
      <xdr:rowOff>62412</xdr:rowOff>
    </xdr:to>
    <xdr:sp macro="" textlink="">
      <xdr:nvSpPr>
        <xdr:cNvPr id="334" name="フローチャート : 判断 333"/>
        <xdr:cNvSpPr/>
      </xdr:nvSpPr>
      <xdr:spPr>
        <a:xfrm>
          <a:off x="13462000" y="1024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72589</xdr:rowOff>
    </xdr:from>
    <xdr:ext cx="762000" cy="259045"/>
    <xdr:sp macro="" textlink="">
      <xdr:nvSpPr>
        <xdr:cNvPr id="335" name="テキスト ボックス 334"/>
        <xdr:cNvSpPr txBox="1"/>
      </xdr:nvSpPr>
      <xdr:spPr>
        <a:xfrm>
          <a:off x="13131800" y="100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69052</xdr:rowOff>
    </xdr:from>
    <xdr:to>
      <xdr:col>24</xdr:col>
      <xdr:colOff>609600</xdr:colOff>
      <xdr:row>60</xdr:row>
      <xdr:rowOff>170652</xdr:rowOff>
    </xdr:to>
    <xdr:sp macro="" textlink="">
      <xdr:nvSpPr>
        <xdr:cNvPr id="341" name="円/楕円 340"/>
        <xdr:cNvSpPr/>
      </xdr:nvSpPr>
      <xdr:spPr>
        <a:xfrm>
          <a:off x="16967200" y="1035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85579</xdr:rowOff>
    </xdr:from>
    <xdr:ext cx="762000" cy="259045"/>
    <xdr:sp macro="" textlink="">
      <xdr:nvSpPr>
        <xdr:cNvPr id="342" name="定員管理の状況該当値テキスト"/>
        <xdr:cNvSpPr txBox="1"/>
      </xdr:nvSpPr>
      <xdr:spPr>
        <a:xfrm>
          <a:off x="17106900" y="1020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75257</xdr:rowOff>
    </xdr:from>
    <xdr:to>
      <xdr:col>23</xdr:col>
      <xdr:colOff>457200</xdr:colOff>
      <xdr:row>61</xdr:row>
      <xdr:rowOff>5407</xdr:rowOff>
    </xdr:to>
    <xdr:sp macro="" textlink="">
      <xdr:nvSpPr>
        <xdr:cNvPr id="343" name="円/楕円 342"/>
        <xdr:cNvSpPr/>
      </xdr:nvSpPr>
      <xdr:spPr>
        <a:xfrm>
          <a:off x="16129000" y="1036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15584</xdr:rowOff>
    </xdr:from>
    <xdr:ext cx="736600" cy="259045"/>
    <xdr:sp macro="" textlink="">
      <xdr:nvSpPr>
        <xdr:cNvPr id="344" name="テキスト ボックス 343"/>
        <xdr:cNvSpPr txBox="1"/>
      </xdr:nvSpPr>
      <xdr:spPr>
        <a:xfrm>
          <a:off x="15798800" y="10131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55952</xdr:rowOff>
    </xdr:from>
    <xdr:to>
      <xdr:col>22</xdr:col>
      <xdr:colOff>254000</xdr:colOff>
      <xdr:row>60</xdr:row>
      <xdr:rowOff>157552</xdr:rowOff>
    </xdr:to>
    <xdr:sp macro="" textlink="">
      <xdr:nvSpPr>
        <xdr:cNvPr id="345" name="円/楕円 344"/>
        <xdr:cNvSpPr/>
      </xdr:nvSpPr>
      <xdr:spPr>
        <a:xfrm>
          <a:off x="15240000" y="1034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167729</xdr:rowOff>
    </xdr:from>
    <xdr:ext cx="762000" cy="259045"/>
    <xdr:sp macro="" textlink="">
      <xdr:nvSpPr>
        <xdr:cNvPr id="346" name="テキスト ボックス 345"/>
        <xdr:cNvSpPr txBox="1"/>
      </xdr:nvSpPr>
      <xdr:spPr>
        <a:xfrm>
          <a:off x="14909800" y="1011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53884</xdr:rowOff>
    </xdr:from>
    <xdr:to>
      <xdr:col>21</xdr:col>
      <xdr:colOff>50800</xdr:colOff>
      <xdr:row>60</xdr:row>
      <xdr:rowOff>155484</xdr:rowOff>
    </xdr:to>
    <xdr:sp macro="" textlink="">
      <xdr:nvSpPr>
        <xdr:cNvPr id="347" name="円/楕円 346"/>
        <xdr:cNvSpPr/>
      </xdr:nvSpPr>
      <xdr:spPr>
        <a:xfrm>
          <a:off x="14351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140261</xdr:rowOff>
    </xdr:from>
    <xdr:ext cx="762000" cy="259045"/>
    <xdr:sp macro="" textlink="">
      <xdr:nvSpPr>
        <xdr:cNvPr id="348" name="テキスト ボックス 347"/>
        <xdr:cNvSpPr txBox="1"/>
      </xdr:nvSpPr>
      <xdr:spPr>
        <a:xfrm>
          <a:off x="14020800" y="1042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80083</xdr:rowOff>
    </xdr:from>
    <xdr:to>
      <xdr:col>19</xdr:col>
      <xdr:colOff>533400</xdr:colOff>
      <xdr:row>61</xdr:row>
      <xdr:rowOff>10233</xdr:rowOff>
    </xdr:to>
    <xdr:sp macro="" textlink="">
      <xdr:nvSpPr>
        <xdr:cNvPr id="349" name="円/楕円 348"/>
        <xdr:cNvSpPr/>
      </xdr:nvSpPr>
      <xdr:spPr>
        <a:xfrm>
          <a:off x="13462000" y="1036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166460</xdr:rowOff>
    </xdr:from>
    <xdr:ext cx="762000" cy="259045"/>
    <xdr:sp macro="" textlink="">
      <xdr:nvSpPr>
        <xdr:cNvPr id="350" name="テキスト ボックス 349"/>
        <xdr:cNvSpPr txBox="1"/>
      </xdr:nvSpPr>
      <xdr:spPr>
        <a:xfrm>
          <a:off x="13131800" y="1045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21</a:t>
          </a:r>
          <a:r>
            <a:rPr kumimoji="1" lang="ja-JP" altLang="en-US" sz="1300">
              <a:latin typeface="ＭＳ Ｐゴシック"/>
            </a:rPr>
            <a:t>年度から平成</a:t>
          </a:r>
          <a:r>
            <a:rPr kumimoji="1" lang="en-US" altLang="ja-JP" sz="1300">
              <a:latin typeface="ＭＳ Ｐゴシック"/>
            </a:rPr>
            <a:t>25</a:t>
          </a:r>
          <a:r>
            <a:rPr kumimoji="1" lang="ja-JP" altLang="en-US" sz="1300">
              <a:latin typeface="ＭＳ Ｐゴシック"/>
            </a:rPr>
            <a:t>年度まで繰上償還を実施しており、それに伴い元利償還金が大幅に減少したことに加え、最上広域市町村圏事務組合の地方債が一部償還終了となったため対前年度比</a:t>
          </a:r>
          <a:r>
            <a:rPr kumimoji="1" lang="en-US" altLang="ja-JP" sz="1300">
              <a:latin typeface="ＭＳ Ｐゴシック"/>
            </a:rPr>
            <a:t>1.3</a:t>
          </a:r>
          <a:r>
            <a:rPr kumimoji="1" lang="ja-JP" altLang="en-US" sz="1300">
              <a:latin typeface="ＭＳ Ｐゴシック"/>
            </a:rPr>
            <a:t>ポイントの改善となっている。</a:t>
          </a:r>
          <a:endParaRPr kumimoji="1" lang="en-US" altLang="ja-JP" sz="1300">
            <a:latin typeface="ＭＳ Ｐゴシック"/>
          </a:endParaRPr>
        </a:p>
        <a:p>
          <a:r>
            <a:rPr kumimoji="1" lang="ja-JP" altLang="en-US" sz="1300">
              <a:latin typeface="ＭＳ Ｐゴシック"/>
            </a:rPr>
            <a:t>　今後はインフラ整備等の大型投資的事業が見込まれることから、より事業を厳選し、引き続き投資的事業の平準化を図りながら、財政健全に努めていく。</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56515</xdr:rowOff>
    </xdr:to>
    <xdr:cxnSp macro="">
      <xdr:nvCxnSpPr>
        <xdr:cNvPr id="375" name="直線コネクタ 374"/>
        <xdr:cNvCxnSpPr/>
      </xdr:nvCxnSpPr>
      <xdr:spPr>
        <a:xfrm flipV="1">
          <a:off x="17018000" y="6255067"/>
          <a:ext cx="0" cy="1345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28592</xdr:rowOff>
    </xdr:from>
    <xdr:ext cx="762000" cy="259045"/>
    <xdr:sp macro="" textlink="">
      <xdr:nvSpPr>
        <xdr:cNvPr id="376" name="公債費負担の状況最小値テキスト"/>
        <xdr:cNvSpPr txBox="1"/>
      </xdr:nvSpPr>
      <xdr:spPr>
        <a:xfrm>
          <a:off x="17106900" y="757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24</xdr:col>
      <xdr:colOff>469900</xdr:colOff>
      <xdr:row>44</xdr:row>
      <xdr:rowOff>56515</xdr:rowOff>
    </xdr:from>
    <xdr:to>
      <xdr:col>24</xdr:col>
      <xdr:colOff>647700</xdr:colOff>
      <xdr:row>44</xdr:row>
      <xdr:rowOff>56515</xdr:rowOff>
    </xdr:to>
    <xdr:cxnSp macro="">
      <xdr:nvCxnSpPr>
        <xdr:cNvPr id="377" name="直線コネクタ 376"/>
        <xdr:cNvCxnSpPr/>
      </xdr:nvCxnSpPr>
      <xdr:spPr>
        <a:xfrm>
          <a:off x="16929100" y="760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8"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79" name="直線コネクタ 378"/>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318</xdr:rowOff>
    </xdr:from>
    <xdr:to>
      <xdr:col>24</xdr:col>
      <xdr:colOff>558800</xdr:colOff>
      <xdr:row>40</xdr:row>
      <xdr:rowOff>78740</xdr:rowOff>
    </xdr:to>
    <xdr:cxnSp macro="">
      <xdr:nvCxnSpPr>
        <xdr:cNvPr id="380" name="直線コネクタ 379"/>
        <xdr:cNvCxnSpPr/>
      </xdr:nvCxnSpPr>
      <xdr:spPr>
        <a:xfrm flipV="1">
          <a:off x="16179800" y="6858318"/>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36212</xdr:rowOff>
    </xdr:from>
    <xdr:ext cx="762000" cy="259045"/>
    <xdr:sp macro="" textlink="">
      <xdr:nvSpPr>
        <xdr:cNvPr id="381" name="公債費負担の状況平均値テキスト"/>
        <xdr:cNvSpPr txBox="1"/>
      </xdr:nvSpPr>
      <xdr:spPr>
        <a:xfrm>
          <a:off x="17106900" y="689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64135</xdr:rowOff>
    </xdr:from>
    <xdr:to>
      <xdr:col>24</xdr:col>
      <xdr:colOff>609600</xdr:colOff>
      <xdr:row>40</xdr:row>
      <xdr:rowOff>165735</xdr:rowOff>
    </xdr:to>
    <xdr:sp macro="" textlink="">
      <xdr:nvSpPr>
        <xdr:cNvPr id="382" name="フローチャート : 判断 381"/>
        <xdr:cNvSpPr/>
      </xdr:nvSpPr>
      <xdr:spPr>
        <a:xfrm>
          <a:off x="16967200" y="692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78740</xdr:rowOff>
    </xdr:from>
    <xdr:to>
      <xdr:col>23</xdr:col>
      <xdr:colOff>406400</xdr:colOff>
      <xdr:row>41</xdr:row>
      <xdr:rowOff>52070</xdr:rowOff>
    </xdr:to>
    <xdr:cxnSp macro="">
      <xdr:nvCxnSpPr>
        <xdr:cNvPr id="383" name="直線コネクタ 382"/>
        <xdr:cNvCxnSpPr/>
      </xdr:nvCxnSpPr>
      <xdr:spPr>
        <a:xfrm flipV="1">
          <a:off x="15290800" y="69367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124460</xdr:rowOff>
    </xdr:from>
    <xdr:to>
      <xdr:col>23</xdr:col>
      <xdr:colOff>457200</xdr:colOff>
      <xdr:row>41</xdr:row>
      <xdr:rowOff>54610</xdr:rowOff>
    </xdr:to>
    <xdr:sp macro="" textlink="">
      <xdr:nvSpPr>
        <xdr:cNvPr id="384" name="フローチャート :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39387</xdr:rowOff>
    </xdr:from>
    <xdr:ext cx="736600" cy="259045"/>
    <xdr:sp macro="" textlink="">
      <xdr:nvSpPr>
        <xdr:cNvPr id="385" name="テキスト ボックス 384"/>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52070</xdr:rowOff>
    </xdr:from>
    <xdr:to>
      <xdr:col>22</xdr:col>
      <xdr:colOff>203200</xdr:colOff>
      <xdr:row>42</xdr:row>
      <xdr:rowOff>43497</xdr:rowOff>
    </xdr:to>
    <xdr:cxnSp macro="">
      <xdr:nvCxnSpPr>
        <xdr:cNvPr id="386" name="直線コネクタ 385"/>
        <xdr:cNvCxnSpPr/>
      </xdr:nvCxnSpPr>
      <xdr:spPr>
        <a:xfrm flipV="1">
          <a:off x="14401800" y="7081520"/>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37465</xdr:rowOff>
    </xdr:from>
    <xdr:to>
      <xdr:col>22</xdr:col>
      <xdr:colOff>254000</xdr:colOff>
      <xdr:row>41</xdr:row>
      <xdr:rowOff>139065</xdr:rowOff>
    </xdr:to>
    <xdr:sp macro="" textlink="">
      <xdr:nvSpPr>
        <xdr:cNvPr id="387" name="フローチャート : 判断 386"/>
        <xdr:cNvSpPr/>
      </xdr:nvSpPr>
      <xdr:spPr>
        <a:xfrm>
          <a:off x="15240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123842</xdr:rowOff>
    </xdr:from>
    <xdr:ext cx="762000" cy="259045"/>
    <xdr:sp macro="" textlink="">
      <xdr:nvSpPr>
        <xdr:cNvPr id="388" name="テキスト ボックス 387"/>
        <xdr:cNvSpPr txBox="1"/>
      </xdr:nvSpPr>
      <xdr:spPr>
        <a:xfrm>
          <a:off x="149098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43497</xdr:rowOff>
    </xdr:from>
    <xdr:to>
      <xdr:col>21</xdr:col>
      <xdr:colOff>0</xdr:colOff>
      <xdr:row>42</xdr:row>
      <xdr:rowOff>164147</xdr:rowOff>
    </xdr:to>
    <xdr:cxnSp macro="">
      <xdr:nvCxnSpPr>
        <xdr:cNvPr id="389" name="直線コネクタ 388"/>
        <xdr:cNvCxnSpPr/>
      </xdr:nvCxnSpPr>
      <xdr:spPr>
        <a:xfrm flipV="1">
          <a:off x="13512800" y="724439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43497</xdr:rowOff>
    </xdr:from>
    <xdr:to>
      <xdr:col>21</xdr:col>
      <xdr:colOff>50800</xdr:colOff>
      <xdr:row>41</xdr:row>
      <xdr:rowOff>145097</xdr:rowOff>
    </xdr:to>
    <xdr:sp macro="" textlink="">
      <xdr:nvSpPr>
        <xdr:cNvPr id="390" name="フローチャート : 判断 389"/>
        <xdr:cNvSpPr/>
      </xdr:nvSpPr>
      <xdr:spPr>
        <a:xfrm>
          <a:off x="14351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155274</xdr:rowOff>
    </xdr:from>
    <xdr:ext cx="762000" cy="259045"/>
    <xdr:sp macro="" textlink="">
      <xdr:nvSpPr>
        <xdr:cNvPr id="391" name="テキスト ボックス 390"/>
        <xdr:cNvSpPr txBox="1"/>
      </xdr:nvSpPr>
      <xdr:spPr>
        <a:xfrm>
          <a:off x="14020800" y="684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85725</xdr:rowOff>
    </xdr:from>
    <xdr:to>
      <xdr:col>19</xdr:col>
      <xdr:colOff>533400</xdr:colOff>
      <xdr:row>42</xdr:row>
      <xdr:rowOff>15875</xdr:rowOff>
    </xdr:to>
    <xdr:sp macro="" textlink="">
      <xdr:nvSpPr>
        <xdr:cNvPr id="392" name="フローチャート : 判断 391"/>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26052</xdr:rowOff>
    </xdr:from>
    <xdr:ext cx="762000" cy="259045"/>
    <xdr:sp macro="" textlink="">
      <xdr:nvSpPr>
        <xdr:cNvPr id="393" name="テキスト ボックス 392"/>
        <xdr:cNvSpPr txBox="1"/>
      </xdr:nvSpPr>
      <xdr:spPr>
        <a:xfrm>
          <a:off x="13131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120968</xdr:rowOff>
    </xdr:from>
    <xdr:to>
      <xdr:col>24</xdr:col>
      <xdr:colOff>609600</xdr:colOff>
      <xdr:row>40</xdr:row>
      <xdr:rowOff>51118</xdr:rowOff>
    </xdr:to>
    <xdr:sp macro="" textlink="">
      <xdr:nvSpPr>
        <xdr:cNvPr id="399" name="円/楕円 398"/>
        <xdr:cNvSpPr/>
      </xdr:nvSpPr>
      <xdr:spPr>
        <a:xfrm>
          <a:off x="169672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137495</xdr:rowOff>
    </xdr:from>
    <xdr:ext cx="762000" cy="259045"/>
    <xdr:sp macro="" textlink="">
      <xdr:nvSpPr>
        <xdr:cNvPr id="400" name="公債費負担の状況該当値テキスト"/>
        <xdr:cNvSpPr txBox="1"/>
      </xdr:nvSpPr>
      <xdr:spPr>
        <a:xfrm>
          <a:off x="17106900" y="665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27940</xdr:rowOff>
    </xdr:from>
    <xdr:to>
      <xdr:col>23</xdr:col>
      <xdr:colOff>457200</xdr:colOff>
      <xdr:row>40</xdr:row>
      <xdr:rowOff>129540</xdr:rowOff>
    </xdr:to>
    <xdr:sp macro="" textlink="">
      <xdr:nvSpPr>
        <xdr:cNvPr id="401" name="円/楕円 400"/>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402" name="テキスト ボックス 401"/>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1270</xdr:rowOff>
    </xdr:from>
    <xdr:to>
      <xdr:col>22</xdr:col>
      <xdr:colOff>254000</xdr:colOff>
      <xdr:row>41</xdr:row>
      <xdr:rowOff>102870</xdr:rowOff>
    </xdr:to>
    <xdr:sp macro="" textlink="">
      <xdr:nvSpPr>
        <xdr:cNvPr id="403" name="円/楕円 402"/>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113047</xdr:rowOff>
    </xdr:from>
    <xdr:ext cx="762000" cy="259045"/>
    <xdr:sp macro="" textlink="">
      <xdr:nvSpPr>
        <xdr:cNvPr id="404" name="テキスト ボックス 403"/>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164147</xdr:rowOff>
    </xdr:from>
    <xdr:to>
      <xdr:col>21</xdr:col>
      <xdr:colOff>50800</xdr:colOff>
      <xdr:row>42</xdr:row>
      <xdr:rowOff>94297</xdr:rowOff>
    </xdr:to>
    <xdr:sp macro="" textlink="">
      <xdr:nvSpPr>
        <xdr:cNvPr id="405" name="円/楕円 404"/>
        <xdr:cNvSpPr/>
      </xdr:nvSpPr>
      <xdr:spPr>
        <a:xfrm>
          <a:off x="14351000" y="719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79074</xdr:rowOff>
    </xdr:from>
    <xdr:ext cx="762000" cy="259045"/>
    <xdr:sp macro="" textlink="">
      <xdr:nvSpPr>
        <xdr:cNvPr id="406" name="テキスト ボックス 405"/>
        <xdr:cNvSpPr txBox="1"/>
      </xdr:nvSpPr>
      <xdr:spPr>
        <a:xfrm>
          <a:off x="14020800" y="727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113347</xdr:rowOff>
    </xdr:from>
    <xdr:to>
      <xdr:col>19</xdr:col>
      <xdr:colOff>533400</xdr:colOff>
      <xdr:row>43</xdr:row>
      <xdr:rowOff>43497</xdr:rowOff>
    </xdr:to>
    <xdr:sp macro="" textlink="">
      <xdr:nvSpPr>
        <xdr:cNvPr id="407" name="円/楕円 406"/>
        <xdr:cNvSpPr/>
      </xdr:nvSpPr>
      <xdr:spPr>
        <a:xfrm>
          <a:off x="13462000" y="731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28274</xdr:rowOff>
    </xdr:from>
    <xdr:ext cx="762000" cy="259045"/>
    <xdr:sp macro="" textlink="">
      <xdr:nvSpPr>
        <xdr:cNvPr id="408" name="テキスト ボックス 407"/>
        <xdr:cNvSpPr txBox="1"/>
      </xdr:nvSpPr>
      <xdr:spPr>
        <a:xfrm>
          <a:off x="13131800" y="740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繰上償還の実施や借入額抑制により公債残額が大幅に減少したことに加え、総合保健施設（特別養護老人ホーム、町立真室川病院含む）の地方債償還終了に伴う減少が主な要因としてあげられ、対前年度比</a:t>
          </a:r>
          <a:r>
            <a:rPr kumimoji="1" lang="en-US" altLang="ja-JP" sz="1300">
              <a:latin typeface="ＭＳ Ｐゴシック"/>
            </a:rPr>
            <a:t>13.7</a:t>
          </a:r>
          <a:r>
            <a:rPr kumimoji="1" lang="ja-JP" altLang="en-US" sz="1300">
              <a:latin typeface="ＭＳ Ｐゴシック"/>
            </a:rPr>
            <a:t>ポイントの改善となっている。今後はインフラ整備等、大型投資的事業の増加が見込まれるため、より厳選し、公債費の発行抑制に努め、過度な負担とならぬよう財政健全化に努めていく。</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52730</xdr:rowOff>
    </xdr:from>
    <xdr:to>
      <xdr:col>24</xdr:col>
      <xdr:colOff>558800</xdr:colOff>
      <xdr:row>23</xdr:row>
      <xdr:rowOff>914</xdr:rowOff>
    </xdr:to>
    <xdr:cxnSp macro="">
      <xdr:nvCxnSpPr>
        <xdr:cNvPr id="435" name="直線コネクタ 434"/>
        <xdr:cNvCxnSpPr/>
      </xdr:nvCxnSpPr>
      <xdr:spPr>
        <a:xfrm flipV="1">
          <a:off x="17018000" y="2453030"/>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144441</xdr:rowOff>
    </xdr:from>
    <xdr:ext cx="762000" cy="259045"/>
    <xdr:sp macro="" textlink="">
      <xdr:nvSpPr>
        <xdr:cNvPr id="436" name="将来負担の状況最小値テキスト"/>
        <xdr:cNvSpPr txBox="1"/>
      </xdr:nvSpPr>
      <xdr:spPr>
        <a:xfrm>
          <a:off x="17106900" y="391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a:t>
          </a:r>
          <a:endParaRPr kumimoji="1" lang="ja-JP" altLang="en-US" sz="1000" b="1">
            <a:latin typeface="ＭＳ Ｐゴシック"/>
          </a:endParaRPr>
        </a:p>
      </xdr:txBody>
    </xdr:sp>
    <xdr:clientData/>
  </xdr:oneCellAnchor>
  <xdr:twoCellAnchor>
    <xdr:from>
      <xdr:col>24</xdr:col>
      <xdr:colOff>469900</xdr:colOff>
      <xdr:row>23</xdr:row>
      <xdr:rowOff>914</xdr:rowOff>
    </xdr:from>
    <xdr:to>
      <xdr:col>24</xdr:col>
      <xdr:colOff>647700</xdr:colOff>
      <xdr:row>23</xdr:row>
      <xdr:rowOff>914</xdr:rowOff>
    </xdr:to>
    <xdr:cxnSp macro="">
      <xdr:nvCxnSpPr>
        <xdr:cNvPr id="437" name="直線コネクタ 436"/>
        <xdr:cNvCxnSpPr/>
      </xdr:nvCxnSpPr>
      <xdr:spPr>
        <a:xfrm>
          <a:off x="16929100" y="3944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130827</xdr:rowOff>
    </xdr:from>
    <xdr:ext cx="762000" cy="259045"/>
    <xdr:sp macro="" textlink="">
      <xdr:nvSpPr>
        <xdr:cNvPr id="438" name="将来負担の状況最大値テキスト"/>
        <xdr:cNvSpPr txBox="1"/>
      </xdr:nvSpPr>
      <xdr:spPr>
        <a:xfrm>
          <a:off x="17106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14</xdr:row>
      <xdr:rowOff>52730</xdr:rowOff>
    </xdr:from>
    <xdr:to>
      <xdr:col>24</xdr:col>
      <xdr:colOff>647700</xdr:colOff>
      <xdr:row>14</xdr:row>
      <xdr:rowOff>52730</xdr:rowOff>
    </xdr:to>
    <xdr:cxnSp macro="">
      <xdr:nvCxnSpPr>
        <xdr:cNvPr id="439" name="直線コネクタ 438"/>
        <xdr:cNvCxnSpPr/>
      </xdr:nvCxnSpPr>
      <xdr:spPr>
        <a:xfrm>
          <a:off x="16929100" y="24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33172</xdr:rowOff>
    </xdr:from>
    <xdr:to>
      <xdr:col>24</xdr:col>
      <xdr:colOff>558800</xdr:colOff>
      <xdr:row>16</xdr:row>
      <xdr:rowOff>165405</xdr:rowOff>
    </xdr:to>
    <xdr:cxnSp macro="">
      <xdr:nvCxnSpPr>
        <xdr:cNvPr id="440" name="直線コネクタ 439"/>
        <xdr:cNvCxnSpPr/>
      </xdr:nvCxnSpPr>
      <xdr:spPr>
        <a:xfrm flipV="1">
          <a:off x="16179800" y="2776372"/>
          <a:ext cx="838200" cy="1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16527</xdr:rowOff>
    </xdr:from>
    <xdr:ext cx="762000" cy="259045"/>
    <xdr:sp macro="" textlink="">
      <xdr:nvSpPr>
        <xdr:cNvPr id="441" name="将来負担の状況平均値テキスト"/>
        <xdr:cNvSpPr txBox="1"/>
      </xdr:nvSpPr>
      <xdr:spPr>
        <a:xfrm>
          <a:off x="17106900" y="224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42" name="フローチャート : 判断 441"/>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165405</xdr:rowOff>
    </xdr:from>
    <xdr:to>
      <xdr:col>23</xdr:col>
      <xdr:colOff>406400</xdr:colOff>
      <xdr:row>17</xdr:row>
      <xdr:rowOff>4572</xdr:rowOff>
    </xdr:to>
    <xdr:cxnSp macro="">
      <xdr:nvCxnSpPr>
        <xdr:cNvPr id="443" name="直線コネクタ 442"/>
        <xdr:cNvCxnSpPr/>
      </xdr:nvCxnSpPr>
      <xdr:spPr>
        <a:xfrm flipV="1">
          <a:off x="15290800" y="2908605"/>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55016</xdr:rowOff>
    </xdr:from>
    <xdr:to>
      <xdr:col>23</xdr:col>
      <xdr:colOff>457200</xdr:colOff>
      <xdr:row>14</xdr:row>
      <xdr:rowOff>156616</xdr:rowOff>
    </xdr:to>
    <xdr:sp macro="" textlink="">
      <xdr:nvSpPr>
        <xdr:cNvPr id="444" name="フローチャート : 判断 443"/>
        <xdr:cNvSpPr/>
      </xdr:nvSpPr>
      <xdr:spPr>
        <a:xfrm>
          <a:off x="16129000" y="24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166793</xdr:rowOff>
    </xdr:from>
    <xdr:ext cx="736600" cy="259045"/>
    <xdr:sp macro="" textlink="">
      <xdr:nvSpPr>
        <xdr:cNvPr id="445" name="テキスト ボックス 444"/>
        <xdr:cNvSpPr txBox="1"/>
      </xdr:nvSpPr>
      <xdr:spPr>
        <a:xfrm>
          <a:off x="15798800" y="222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4572</xdr:rowOff>
    </xdr:from>
    <xdr:to>
      <xdr:col>22</xdr:col>
      <xdr:colOff>203200</xdr:colOff>
      <xdr:row>17</xdr:row>
      <xdr:rowOff>75032</xdr:rowOff>
    </xdr:to>
    <xdr:cxnSp macro="">
      <xdr:nvCxnSpPr>
        <xdr:cNvPr id="446" name="直線コネクタ 445"/>
        <xdr:cNvCxnSpPr/>
      </xdr:nvCxnSpPr>
      <xdr:spPr>
        <a:xfrm flipV="1">
          <a:off x="14401800" y="2919222"/>
          <a:ext cx="889000" cy="7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7" name="フローチャート : 判断 446"/>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8" name="テキスト ボックス 447"/>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75032</xdr:rowOff>
    </xdr:from>
    <xdr:to>
      <xdr:col>21</xdr:col>
      <xdr:colOff>0</xdr:colOff>
      <xdr:row>18</xdr:row>
      <xdr:rowOff>160325</xdr:rowOff>
    </xdr:to>
    <xdr:cxnSp macro="">
      <xdr:nvCxnSpPr>
        <xdr:cNvPr id="449" name="直線コネクタ 448"/>
        <xdr:cNvCxnSpPr/>
      </xdr:nvCxnSpPr>
      <xdr:spPr>
        <a:xfrm flipV="1">
          <a:off x="13512800" y="2989682"/>
          <a:ext cx="889000" cy="25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5893</xdr:rowOff>
    </xdr:from>
    <xdr:to>
      <xdr:col>21</xdr:col>
      <xdr:colOff>50800</xdr:colOff>
      <xdr:row>17</xdr:row>
      <xdr:rowOff>107493</xdr:rowOff>
    </xdr:to>
    <xdr:sp macro="" textlink="">
      <xdr:nvSpPr>
        <xdr:cNvPr id="450" name="フローチャート : 判断 449"/>
        <xdr:cNvSpPr/>
      </xdr:nvSpPr>
      <xdr:spPr>
        <a:xfrm>
          <a:off x="14351000" y="292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117670</xdr:rowOff>
    </xdr:from>
    <xdr:ext cx="762000" cy="259045"/>
    <xdr:sp macro="" textlink="">
      <xdr:nvSpPr>
        <xdr:cNvPr id="451" name="テキスト ボックス 450"/>
        <xdr:cNvSpPr txBox="1"/>
      </xdr:nvSpPr>
      <xdr:spPr>
        <a:xfrm>
          <a:off x="14020800" y="26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90830</xdr:rowOff>
    </xdr:from>
    <xdr:to>
      <xdr:col>19</xdr:col>
      <xdr:colOff>533400</xdr:colOff>
      <xdr:row>18</xdr:row>
      <xdr:rowOff>20980</xdr:rowOff>
    </xdr:to>
    <xdr:sp macro="" textlink="">
      <xdr:nvSpPr>
        <xdr:cNvPr id="452" name="フローチャート : 判断 451"/>
        <xdr:cNvSpPr/>
      </xdr:nvSpPr>
      <xdr:spPr>
        <a:xfrm>
          <a:off x="13462000" y="300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31157</xdr:rowOff>
    </xdr:from>
    <xdr:ext cx="762000" cy="259045"/>
    <xdr:sp macro="" textlink="">
      <xdr:nvSpPr>
        <xdr:cNvPr id="453" name="テキスト ボックス 452"/>
        <xdr:cNvSpPr txBox="1"/>
      </xdr:nvSpPr>
      <xdr:spPr>
        <a:xfrm>
          <a:off x="13131800" y="27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153822</xdr:rowOff>
    </xdr:from>
    <xdr:to>
      <xdr:col>24</xdr:col>
      <xdr:colOff>609600</xdr:colOff>
      <xdr:row>16</xdr:row>
      <xdr:rowOff>83972</xdr:rowOff>
    </xdr:to>
    <xdr:sp macro="" textlink="">
      <xdr:nvSpPr>
        <xdr:cNvPr id="459" name="円/楕円 458"/>
        <xdr:cNvSpPr/>
      </xdr:nvSpPr>
      <xdr:spPr>
        <a:xfrm>
          <a:off x="16967200" y="272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125899</xdr:rowOff>
    </xdr:from>
    <xdr:ext cx="762000" cy="259045"/>
    <xdr:sp macro="" textlink="">
      <xdr:nvSpPr>
        <xdr:cNvPr id="460" name="将来負担の状況該当値テキスト"/>
        <xdr:cNvSpPr txBox="1"/>
      </xdr:nvSpPr>
      <xdr:spPr>
        <a:xfrm>
          <a:off x="17106900" y="269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114605</xdr:rowOff>
    </xdr:from>
    <xdr:to>
      <xdr:col>23</xdr:col>
      <xdr:colOff>457200</xdr:colOff>
      <xdr:row>17</xdr:row>
      <xdr:rowOff>44755</xdr:rowOff>
    </xdr:to>
    <xdr:sp macro="" textlink="">
      <xdr:nvSpPr>
        <xdr:cNvPr id="461" name="円/楕円 460"/>
        <xdr:cNvSpPr/>
      </xdr:nvSpPr>
      <xdr:spPr>
        <a:xfrm>
          <a:off x="16129000" y="28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29532</xdr:rowOff>
    </xdr:from>
    <xdr:ext cx="736600" cy="259045"/>
    <xdr:sp macro="" textlink="">
      <xdr:nvSpPr>
        <xdr:cNvPr id="462" name="テキスト ボックス 461"/>
        <xdr:cNvSpPr txBox="1"/>
      </xdr:nvSpPr>
      <xdr:spPr>
        <a:xfrm>
          <a:off x="15798800" y="294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125222</xdr:rowOff>
    </xdr:from>
    <xdr:to>
      <xdr:col>22</xdr:col>
      <xdr:colOff>254000</xdr:colOff>
      <xdr:row>17</xdr:row>
      <xdr:rowOff>55372</xdr:rowOff>
    </xdr:to>
    <xdr:sp macro="" textlink="">
      <xdr:nvSpPr>
        <xdr:cNvPr id="463" name="円/楕円 462"/>
        <xdr:cNvSpPr/>
      </xdr:nvSpPr>
      <xdr:spPr>
        <a:xfrm>
          <a:off x="15240000" y="286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40149</xdr:rowOff>
    </xdr:from>
    <xdr:ext cx="762000" cy="259045"/>
    <xdr:sp macro="" textlink="">
      <xdr:nvSpPr>
        <xdr:cNvPr id="464" name="テキスト ボックス 463"/>
        <xdr:cNvSpPr txBox="1"/>
      </xdr:nvSpPr>
      <xdr:spPr>
        <a:xfrm>
          <a:off x="14909800" y="295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24232</xdr:rowOff>
    </xdr:from>
    <xdr:to>
      <xdr:col>21</xdr:col>
      <xdr:colOff>50800</xdr:colOff>
      <xdr:row>17</xdr:row>
      <xdr:rowOff>125832</xdr:rowOff>
    </xdr:to>
    <xdr:sp macro="" textlink="">
      <xdr:nvSpPr>
        <xdr:cNvPr id="465" name="円/楕円 464"/>
        <xdr:cNvSpPr/>
      </xdr:nvSpPr>
      <xdr:spPr>
        <a:xfrm>
          <a:off x="14351000" y="293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110609</xdr:rowOff>
    </xdr:from>
    <xdr:ext cx="762000" cy="259045"/>
    <xdr:sp macro="" textlink="">
      <xdr:nvSpPr>
        <xdr:cNvPr id="466" name="テキスト ボックス 465"/>
        <xdr:cNvSpPr txBox="1"/>
      </xdr:nvSpPr>
      <xdr:spPr>
        <a:xfrm>
          <a:off x="14020800" y="3025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109525</xdr:rowOff>
    </xdr:from>
    <xdr:to>
      <xdr:col>19</xdr:col>
      <xdr:colOff>533400</xdr:colOff>
      <xdr:row>19</xdr:row>
      <xdr:rowOff>39675</xdr:rowOff>
    </xdr:to>
    <xdr:sp macro="" textlink="">
      <xdr:nvSpPr>
        <xdr:cNvPr id="467" name="円/楕円 466"/>
        <xdr:cNvSpPr/>
      </xdr:nvSpPr>
      <xdr:spPr>
        <a:xfrm>
          <a:off x="13462000" y="319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24452</xdr:rowOff>
    </xdr:from>
    <xdr:ext cx="762000" cy="259045"/>
    <xdr:sp macro="" textlink="">
      <xdr:nvSpPr>
        <xdr:cNvPr id="468" name="テキスト ボックス 467"/>
        <xdr:cNvSpPr txBox="1"/>
      </xdr:nvSpPr>
      <xdr:spPr>
        <a:xfrm>
          <a:off x="13131800" y="328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山形県真室川町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8,762
8,724
374.29
5,795,540
5,598,806
151,652
3,908,393
4,229,374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33.7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区域の地理的条件等により広範囲に学校等の施設が多く、技労職など教育部門において人件費が多くなっているが、退職者の不補充などによる行財政改革の取組により、類似団体や県平均を下回り、対前年度比で</a:t>
          </a:r>
          <a:r>
            <a:rPr kumimoji="1" lang="en-US" altLang="ja-JP" sz="1300">
              <a:latin typeface="ＭＳ Ｐゴシック"/>
            </a:rPr>
            <a:t>0.3</a:t>
          </a:r>
          <a:r>
            <a:rPr kumimoji="1" lang="ja-JP" altLang="en-US" sz="1300">
              <a:latin typeface="ＭＳ Ｐゴシック"/>
            </a:rPr>
            <a:t>ポイント、充当一般財源では</a:t>
          </a:r>
          <a:r>
            <a:rPr kumimoji="1" lang="en-US" altLang="ja-JP" sz="1300">
              <a:latin typeface="ＭＳ Ｐゴシック"/>
            </a:rPr>
            <a:t>5.3</a:t>
          </a:r>
          <a:r>
            <a:rPr kumimoji="1" lang="ja-JP" altLang="en-US" sz="1300">
              <a:latin typeface="ＭＳ Ｐゴシック"/>
            </a:rPr>
            <a:t>百万円減少している。</a:t>
          </a:r>
          <a:endParaRPr kumimoji="1" lang="en-US" altLang="ja-JP" sz="1300">
            <a:latin typeface="ＭＳ Ｐゴシック"/>
          </a:endParaRPr>
        </a:p>
        <a:p>
          <a:r>
            <a:rPr kumimoji="1" lang="ja-JP" altLang="en-US" sz="1300">
              <a:latin typeface="ＭＳ Ｐゴシック"/>
            </a:rPr>
            <a:t>　今後も行財政改革の推進により、住民の理解を得られる人件費の在り方を検討していく。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40</xdr:row>
      <xdr:rowOff>136144</xdr:rowOff>
    </xdr:to>
    <xdr:cxnSp macro="">
      <xdr:nvCxnSpPr>
        <xdr:cNvPr id="58" name="直線コネクタ 57"/>
        <xdr:cNvCxnSpPr/>
      </xdr:nvCxnSpPr>
      <xdr:spPr>
        <a:xfrm flipV="1">
          <a:off x="4826000" y="597001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108221</xdr:rowOff>
    </xdr:from>
    <xdr:ext cx="762000" cy="259045"/>
    <xdr:sp macro="" textlink="">
      <xdr:nvSpPr>
        <xdr:cNvPr id="59"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a:t>
          </a:r>
          <a:endParaRPr kumimoji="1" lang="ja-JP" altLang="en-US" sz="1000" b="1">
            <a:latin typeface="ＭＳ Ｐゴシック"/>
          </a:endParaRPr>
        </a:p>
      </xdr:txBody>
    </xdr:sp>
    <xdr:clientData/>
  </xdr:oneCellAnchor>
  <xdr:twoCellAnchor>
    <xdr:from>
      <xdr:col>6</xdr:col>
      <xdr:colOff>612775</xdr:colOff>
      <xdr:row>40</xdr:row>
      <xdr:rowOff>136144</xdr:rowOff>
    </xdr:from>
    <xdr:to>
      <xdr:col>7</xdr:col>
      <xdr:colOff>104775</xdr:colOff>
      <xdr:row>40</xdr:row>
      <xdr:rowOff>136144</xdr:rowOff>
    </xdr:to>
    <xdr:cxnSp macro="">
      <xdr:nvCxnSpPr>
        <xdr:cNvPr id="60" name="直線コネクタ 59"/>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1"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2" name="直線コネクタ 61"/>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85852</xdr:rowOff>
    </xdr:from>
    <xdr:to>
      <xdr:col>7</xdr:col>
      <xdr:colOff>15875</xdr:colOff>
      <xdr:row>36</xdr:row>
      <xdr:rowOff>99568</xdr:rowOff>
    </xdr:to>
    <xdr:cxnSp macro="">
      <xdr:nvCxnSpPr>
        <xdr:cNvPr id="63" name="直線コネクタ 62"/>
        <xdr:cNvCxnSpPr/>
      </xdr:nvCxnSpPr>
      <xdr:spPr>
        <a:xfrm flipV="1">
          <a:off x="3987800" y="62580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61993</xdr:rowOff>
    </xdr:from>
    <xdr:ext cx="762000" cy="259045"/>
    <xdr:sp macro="" textlink="">
      <xdr:nvSpPr>
        <xdr:cNvPr id="64"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89916</xdr:rowOff>
    </xdr:from>
    <xdr:to>
      <xdr:col>7</xdr:col>
      <xdr:colOff>66675</xdr:colOff>
      <xdr:row>37</xdr:row>
      <xdr:rowOff>20066</xdr:rowOff>
    </xdr:to>
    <xdr:sp macro="" textlink="">
      <xdr:nvSpPr>
        <xdr:cNvPr id="65" name="フローチャート : 判断 64"/>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99568</xdr:rowOff>
    </xdr:from>
    <xdr:to>
      <xdr:col>5</xdr:col>
      <xdr:colOff>549275</xdr:colOff>
      <xdr:row>36</xdr:row>
      <xdr:rowOff>145288</xdr:rowOff>
    </xdr:to>
    <xdr:cxnSp macro="">
      <xdr:nvCxnSpPr>
        <xdr:cNvPr id="66" name="直線コネクタ 65"/>
        <xdr:cNvCxnSpPr/>
      </xdr:nvCxnSpPr>
      <xdr:spPr>
        <a:xfrm flipV="1">
          <a:off x="3098800" y="62717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7" name="フローチャート : 判断 66"/>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18559</xdr:rowOff>
    </xdr:from>
    <xdr:ext cx="736600" cy="259045"/>
    <xdr:sp macro="" textlink="">
      <xdr:nvSpPr>
        <xdr:cNvPr id="68" name="テキスト ボックス 67"/>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145288</xdr:rowOff>
    </xdr:from>
    <xdr:to>
      <xdr:col>4</xdr:col>
      <xdr:colOff>346075</xdr:colOff>
      <xdr:row>36</xdr:row>
      <xdr:rowOff>145288</xdr:rowOff>
    </xdr:to>
    <xdr:cxnSp macro="">
      <xdr:nvCxnSpPr>
        <xdr:cNvPr id="69" name="直線コネクタ 68"/>
        <xdr:cNvCxnSpPr/>
      </xdr:nvCxnSpPr>
      <xdr:spPr>
        <a:xfrm>
          <a:off x="2209800" y="6317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0" name="フローチャート : 判断 69"/>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1" name="テキスト ボックス 70"/>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145288</xdr:rowOff>
    </xdr:from>
    <xdr:to>
      <xdr:col>3</xdr:col>
      <xdr:colOff>142875</xdr:colOff>
      <xdr:row>37</xdr:row>
      <xdr:rowOff>51562</xdr:rowOff>
    </xdr:to>
    <xdr:cxnSp macro="">
      <xdr:nvCxnSpPr>
        <xdr:cNvPr id="72" name="直線コネクタ 71"/>
        <xdr:cNvCxnSpPr/>
      </xdr:nvCxnSpPr>
      <xdr:spPr>
        <a:xfrm flipV="1">
          <a:off x="1320800" y="63174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3" name="フローチャート : 判断 72"/>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74" name="テキスト ボックス 73"/>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5" name="フローチャート : 判断 74"/>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100855</xdr:rowOff>
    </xdr:from>
    <xdr:ext cx="762000" cy="259045"/>
    <xdr:sp macro="" textlink="">
      <xdr:nvSpPr>
        <xdr:cNvPr id="76" name="テキスト ボックス 75"/>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35052</xdr:rowOff>
    </xdr:from>
    <xdr:to>
      <xdr:col>7</xdr:col>
      <xdr:colOff>66675</xdr:colOff>
      <xdr:row>36</xdr:row>
      <xdr:rowOff>136652</xdr:rowOff>
    </xdr:to>
    <xdr:sp macro="" textlink="">
      <xdr:nvSpPr>
        <xdr:cNvPr id="82" name="円/楕円 81"/>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51579</xdr:rowOff>
    </xdr:from>
    <xdr:ext cx="762000" cy="259045"/>
    <xdr:sp macro="" textlink="">
      <xdr:nvSpPr>
        <xdr:cNvPr id="83" name="人件費該当値テキスト"/>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48768</xdr:rowOff>
    </xdr:from>
    <xdr:to>
      <xdr:col>5</xdr:col>
      <xdr:colOff>600075</xdr:colOff>
      <xdr:row>36</xdr:row>
      <xdr:rowOff>150368</xdr:rowOff>
    </xdr:to>
    <xdr:sp macro="" textlink="">
      <xdr:nvSpPr>
        <xdr:cNvPr id="84" name="円/楕円 83"/>
        <xdr:cNvSpPr/>
      </xdr:nvSpPr>
      <xdr:spPr>
        <a:xfrm>
          <a:off x="3937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160545</xdr:rowOff>
    </xdr:from>
    <xdr:ext cx="736600" cy="259045"/>
    <xdr:sp macro="" textlink="">
      <xdr:nvSpPr>
        <xdr:cNvPr id="85" name="テキスト ボックス 84"/>
        <xdr:cNvSpPr txBox="1"/>
      </xdr:nvSpPr>
      <xdr:spPr>
        <a:xfrm>
          <a:off x="3606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94488</xdr:rowOff>
    </xdr:from>
    <xdr:to>
      <xdr:col>4</xdr:col>
      <xdr:colOff>396875</xdr:colOff>
      <xdr:row>37</xdr:row>
      <xdr:rowOff>24638</xdr:rowOff>
    </xdr:to>
    <xdr:sp macro="" textlink="">
      <xdr:nvSpPr>
        <xdr:cNvPr id="86" name="円/楕円 85"/>
        <xdr:cNvSpPr/>
      </xdr:nvSpPr>
      <xdr:spPr>
        <a:xfrm>
          <a:off x="3048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34815</xdr:rowOff>
    </xdr:from>
    <xdr:ext cx="762000" cy="259045"/>
    <xdr:sp macro="" textlink="">
      <xdr:nvSpPr>
        <xdr:cNvPr id="87" name="テキスト ボックス 86"/>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94488</xdr:rowOff>
    </xdr:from>
    <xdr:to>
      <xdr:col>3</xdr:col>
      <xdr:colOff>193675</xdr:colOff>
      <xdr:row>37</xdr:row>
      <xdr:rowOff>24638</xdr:rowOff>
    </xdr:to>
    <xdr:sp macro="" textlink="">
      <xdr:nvSpPr>
        <xdr:cNvPr id="88" name="円/楕円 87"/>
        <xdr:cNvSpPr/>
      </xdr:nvSpPr>
      <xdr:spPr>
        <a:xfrm>
          <a:off x="2159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34815</xdr:rowOff>
    </xdr:from>
    <xdr:ext cx="762000" cy="259045"/>
    <xdr:sp macro="" textlink="">
      <xdr:nvSpPr>
        <xdr:cNvPr id="89" name="テキスト ボックス 88"/>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90" name="円/楕円 89"/>
        <xdr:cNvSpPr/>
      </xdr:nvSpPr>
      <xdr:spPr>
        <a:xfrm>
          <a:off x="1270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91" name="テキスト ボックス 90"/>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冬期間の除雪や学校を含めた施設の維持管理の大部分を直営で行っており、委託料や賃金が類似団体と比較して少ないことが経常収支比率が低い要因として挙げられる。</a:t>
          </a:r>
          <a:endParaRPr kumimoji="1" lang="en-US" altLang="ja-JP" sz="1300">
            <a:latin typeface="ＭＳ Ｐゴシック"/>
          </a:endParaRPr>
        </a:p>
        <a:p>
          <a:r>
            <a:rPr kumimoji="1" lang="ja-JP" altLang="en-US" sz="1300">
              <a:latin typeface="ＭＳ Ｐゴシック"/>
            </a:rPr>
            <a:t>　なお、平成</a:t>
          </a:r>
          <a:r>
            <a:rPr kumimoji="1" lang="en-US" altLang="ja-JP" sz="1300">
              <a:latin typeface="ＭＳ Ｐゴシック"/>
            </a:rPr>
            <a:t>25</a:t>
          </a:r>
          <a:r>
            <a:rPr kumimoji="1" lang="ja-JP" altLang="en-US" sz="1300">
              <a:latin typeface="ＭＳ Ｐゴシック"/>
            </a:rPr>
            <a:t>年度については平成</a:t>
          </a:r>
          <a:r>
            <a:rPr kumimoji="1" lang="en-US" altLang="ja-JP" sz="1300">
              <a:latin typeface="ＭＳ Ｐゴシック"/>
            </a:rPr>
            <a:t>24</a:t>
          </a:r>
          <a:r>
            <a:rPr kumimoji="1" lang="ja-JP" altLang="en-US" sz="1300">
              <a:latin typeface="ＭＳ Ｐゴシック"/>
            </a:rPr>
            <a:t>年度に引き続き大雪による影響と、制度改正に伴うシステム改修委託に係る経費が増高したしたため、対前年度比</a:t>
          </a:r>
          <a:r>
            <a:rPr kumimoji="1" lang="en-US" altLang="ja-JP" sz="1300">
              <a:latin typeface="ＭＳ Ｐゴシック"/>
            </a:rPr>
            <a:t>0.2</a:t>
          </a:r>
          <a:r>
            <a:rPr kumimoji="1" lang="ja-JP" altLang="en-US" sz="1300">
              <a:latin typeface="ＭＳ Ｐゴシック"/>
            </a:rPr>
            <a:t>ポイントの増となっている。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37846</xdr:rowOff>
    </xdr:from>
    <xdr:to>
      <xdr:col>24</xdr:col>
      <xdr:colOff>31750</xdr:colOff>
      <xdr:row>21</xdr:row>
      <xdr:rowOff>88138</xdr:rowOff>
    </xdr:to>
    <xdr:cxnSp macro="">
      <xdr:nvCxnSpPr>
        <xdr:cNvPr id="116" name="直線コネクタ 115"/>
        <xdr:cNvCxnSpPr/>
      </xdr:nvCxnSpPr>
      <xdr:spPr>
        <a:xfrm flipV="1">
          <a:off x="16510000" y="2609596"/>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7"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8" name="直線コネクタ 117"/>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124223</xdr:rowOff>
    </xdr:from>
    <xdr:ext cx="762000" cy="259045"/>
    <xdr:sp macro="" textlink="">
      <xdr:nvSpPr>
        <xdr:cNvPr id="119"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15</xdr:row>
      <xdr:rowOff>37846</xdr:rowOff>
    </xdr:from>
    <xdr:to>
      <xdr:col>24</xdr:col>
      <xdr:colOff>120650</xdr:colOff>
      <xdr:row>15</xdr:row>
      <xdr:rowOff>37846</xdr:rowOff>
    </xdr:to>
    <xdr:cxnSp macro="">
      <xdr:nvCxnSpPr>
        <xdr:cNvPr id="120" name="直線コネクタ 119"/>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69850</xdr:rowOff>
    </xdr:from>
    <xdr:to>
      <xdr:col>24</xdr:col>
      <xdr:colOff>31750</xdr:colOff>
      <xdr:row>15</xdr:row>
      <xdr:rowOff>78994</xdr:rowOff>
    </xdr:to>
    <xdr:cxnSp macro="">
      <xdr:nvCxnSpPr>
        <xdr:cNvPr id="121" name="直線コネクタ 120"/>
        <xdr:cNvCxnSpPr/>
      </xdr:nvCxnSpPr>
      <xdr:spPr>
        <a:xfrm>
          <a:off x="15671800" y="26416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25417</xdr:rowOff>
    </xdr:from>
    <xdr:ext cx="762000" cy="259045"/>
    <xdr:sp macro="" textlink="">
      <xdr:nvSpPr>
        <xdr:cNvPr id="122" name="物件費平均値テキスト"/>
        <xdr:cNvSpPr txBox="1"/>
      </xdr:nvSpPr>
      <xdr:spPr>
        <a:xfrm>
          <a:off x="16598900" y="276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3" name="フローチャート : 判断 122"/>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33274</xdr:rowOff>
    </xdr:from>
    <xdr:to>
      <xdr:col>22</xdr:col>
      <xdr:colOff>565150</xdr:colOff>
      <xdr:row>15</xdr:row>
      <xdr:rowOff>69850</xdr:rowOff>
    </xdr:to>
    <xdr:cxnSp macro="">
      <xdr:nvCxnSpPr>
        <xdr:cNvPr id="124" name="直線コネクタ 123"/>
        <xdr:cNvCxnSpPr/>
      </xdr:nvCxnSpPr>
      <xdr:spPr>
        <a:xfrm>
          <a:off x="14782800" y="26050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5" name="フローチャート : 判断 124"/>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26" name="テキスト ボックス 125"/>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19558</xdr:rowOff>
    </xdr:from>
    <xdr:to>
      <xdr:col>21</xdr:col>
      <xdr:colOff>361950</xdr:colOff>
      <xdr:row>15</xdr:row>
      <xdr:rowOff>33274</xdr:rowOff>
    </xdr:to>
    <xdr:cxnSp macro="">
      <xdr:nvCxnSpPr>
        <xdr:cNvPr id="127" name="直線コネクタ 126"/>
        <xdr:cNvCxnSpPr/>
      </xdr:nvCxnSpPr>
      <xdr:spPr>
        <a:xfrm>
          <a:off x="13893800" y="25913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21336</xdr:rowOff>
    </xdr:from>
    <xdr:to>
      <xdr:col>21</xdr:col>
      <xdr:colOff>412750</xdr:colOff>
      <xdr:row>16</xdr:row>
      <xdr:rowOff>122936</xdr:rowOff>
    </xdr:to>
    <xdr:sp macro="" textlink="">
      <xdr:nvSpPr>
        <xdr:cNvPr id="128" name="フローチャート : 判断 127"/>
        <xdr:cNvSpPr/>
      </xdr:nvSpPr>
      <xdr:spPr>
        <a:xfrm>
          <a:off x="14732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107713</xdr:rowOff>
    </xdr:from>
    <xdr:ext cx="762000" cy="259045"/>
    <xdr:sp macro="" textlink="">
      <xdr:nvSpPr>
        <xdr:cNvPr id="129" name="テキスト ボックス 128"/>
        <xdr:cNvSpPr txBox="1"/>
      </xdr:nvSpPr>
      <xdr:spPr>
        <a:xfrm>
          <a:off x="14401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19558</xdr:rowOff>
    </xdr:from>
    <xdr:to>
      <xdr:col>20</xdr:col>
      <xdr:colOff>158750</xdr:colOff>
      <xdr:row>15</xdr:row>
      <xdr:rowOff>24130</xdr:rowOff>
    </xdr:to>
    <xdr:cxnSp macro="">
      <xdr:nvCxnSpPr>
        <xdr:cNvPr id="130" name="直線コネクタ 129"/>
        <xdr:cNvCxnSpPr/>
      </xdr:nvCxnSpPr>
      <xdr:spPr>
        <a:xfrm flipV="1">
          <a:off x="13004800" y="25913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35052</xdr:rowOff>
    </xdr:from>
    <xdr:to>
      <xdr:col>20</xdr:col>
      <xdr:colOff>209550</xdr:colOff>
      <xdr:row>16</xdr:row>
      <xdr:rowOff>136652</xdr:rowOff>
    </xdr:to>
    <xdr:sp macro="" textlink="">
      <xdr:nvSpPr>
        <xdr:cNvPr id="131" name="フローチャート : 判断 130"/>
        <xdr:cNvSpPr/>
      </xdr:nvSpPr>
      <xdr:spPr>
        <a:xfrm>
          <a:off x="13843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121429</xdr:rowOff>
    </xdr:from>
    <xdr:ext cx="762000" cy="259045"/>
    <xdr:sp macro="" textlink="">
      <xdr:nvSpPr>
        <xdr:cNvPr id="132" name="テキスト ボックス 131"/>
        <xdr:cNvSpPr txBox="1"/>
      </xdr:nvSpPr>
      <xdr:spPr>
        <a:xfrm>
          <a:off x="13512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33" name="フローチャート : 判断 132"/>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116857</xdr:rowOff>
    </xdr:from>
    <xdr:ext cx="762000" cy="259045"/>
    <xdr:sp macro="" textlink="">
      <xdr:nvSpPr>
        <xdr:cNvPr id="134" name="テキスト ボックス 133"/>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28194</xdr:rowOff>
    </xdr:from>
    <xdr:to>
      <xdr:col>24</xdr:col>
      <xdr:colOff>82550</xdr:colOff>
      <xdr:row>15</xdr:row>
      <xdr:rowOff>129794</xdr:rowOff>
    </xdr:to>
    <xdr:sp macro="" textlink="">
      <xdr:nvSpPr>
        <xdr:cNvPr id="140" name="円/楕円 139"/>
        <xdr:cNvSpPr/>
      </xdr:nvSpPr>
      <xdr:spPr>
        <a:xfrm>
          <a:off x="164592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108221</xdr:rowOff>
    </xdr:from>
    <xdr:ext cx="762000" cy="259045"/>
    <xdr:sp macro="" textlink="">
      <xdr:nvSpPr>
        <xdr:cNvPr id="141" name="物件費該当値テキスト"/>
        <xdr:cNvSpPr txBox="1"/>
      </xdr:nvSpPr>
      <xdr:spPr>
        <a:xfrm>
          <a:off x="16598900" y="250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19050</xdr:rowOff>
    </xdr:from>
    <xdr:to>
      <xdr:col>22</xdr:col>
      <xdr:colOff>615950</xdr:colOff>
      <xdr:row>15</xdr:row>
      <xdr:rowOff>120650</xdr:rowOff>
    </xdr:to>
    <xdr:sp macro="" textlink="">
      <xdr:nvSpPr>
        <xdr:cNvPr id="142" name="円/楕円 141"/>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130827</xdr:rowOff>
    </xdr:from>
    <xdr:ext cx="736600" cy="259045"/>
    <xdr:sp macro="" textlink="">
      <xdr:nvSpPr>
        <xdr:cNvPr id="143" name="テキスト ボックス 142"/>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153924</xdr:rowOff>
    </xdr:from>
    <xdr:to>
      <xdr:col>21</xdr:col>
      <xdr:colOff>412750</xdr:colOff>
      <xdr:row>15</xdr:row>
      <xdr:rowOff>84074</xdr:rowOff>
    </xdr:to>
    <xdr:sp macro="" textlink="">
      <xdr:nvSpPr>
        <xdr:cNvPr id="144" name="円/楕円 143"/>
        <xdr:cNvSpPr/>
      </xdr:nvSpPr>
      <xdr:spPr>
        <a:xfrm>
          <a:off x="14732000" y="255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94251</xdr:rowOff>
    </xdr:from>
    <xdr:ext cx="762000" cy="259045"/>
    <xdr:sp macro="" textlink="">
      <xdr:nvSpPr>
        <xdr:cNvPr id="145" name="テキスト ボックス 144"/>
        <xdr:cNvSpPr txBox="1"/>
      </xdr:nvSpPr>
      <xdr:spPr>
        <a:xfrm>
          <a:off x="14401800" y="2323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140208</xdr:rowOff>
    </xdr:from>
    <xdr:to>
      <xdr:col>20</xdr:col>
      <xdr:colOff>209550</xdr:colOff>
      <xdr:row>15</xdr:row>
      <xdr:rowOff>70358</xdr:rowOff>
    </xdr:to>
    <xdr:sp macro="" textlink="">
      <xdr:nvSpPr>
        <xdr:cNvPr id="146" name="円/楕円 145"/>
        <xdr:cNvSpPr/>
      </xdr:nvSpPr>
      <xdr:spPr>
        <a:xfrm>
          <a:off x="13843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80535</xdr:rowOff>
    </xdr:from>
    <xdr:ext cx="762000" cy="259045"/>
    <xdr:sp macro="" textlink="">
      <xdr:nvSpPr>
        <xdr:cNvPr id="147" name="テキスト ボックス 146"/>
        <xdr:cNvSpPr txBox="1"/>
      </xdr:nvSpPr>
      <xdr:spPr>
        <a:xfrm>
          <a:off x="13512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144780</xdr:rowOff>
    </xdr:from>
    <xdr:to>
      <xdr:col>19</xdr:col>
      <xdr:colOff>6350</xdr:colOff>
      <xdr:row>15</xdr:row>
      <xdr:rowOff>74930</xdr:rowOff>
    </xdr:to>
    <xdr:sp macro="" textlink="">
      <xdr:nvSpPr>
        <xdr:cNvPr id="148" name="円/楕円 147"/>
        <xdr:cNvSpPr/>
      </xdr:nvSpPr>
      <xdr:spPr>
        <a:xfrm>
          <a:off x="12954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85107</xdr:rowOff>
    </xdr:from>
    <xdr:ext cx="762000" cy="259045"/>
    <xdr:sp macro="" textlink="">
      <xdr:nvSpPr>
        <xdr:cNvPr id="149" name="テキスト ボックス 148"/>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事業内容及び事業量が異なるため、類似団体平均を下回っている状況にある。前年度と違い、町単独医療助成制度等を広域で行うこととなったことに伴い補助費として取り扱われ、対前年度比</a:t>
          </a:r>
          <a:r>
            <a:rPr kumimoji="1" lang="en-US" altLang="ja-JP" sz="1300">
              <a:latin typeface="ＭＳ Ｐゴシック"/>
            </a:rPr>
            <a:t>0.2</a:t>
          </a:r>
          <a:r>
            <a:rPr kumimoji="1" lang="ja-JP" altLang="en-US" sz="1300">
              <a:latin typeface="ＭＳ Ｐゴシック"/>
            </a:rPr>
            <a:t>ポイントの減少となっている。</a:t>
          </a:r>
          <a:endParaRPr kumimoji="1" lang="en-US" altLang="ja-JP" sz="1300">
            <a:latin typeface="ＭＳ Ｐゴシック"/>
          </a:endParaRPr>
        </a:p>
        <a:p>
          <a:r>
            <a:rPr kumimoji="1" lang="ja-JP" altLang="en-US" sz="1300">
              <a:latin typeface="ＭＳ Ｐゴシック"/>
            </a:rPr>
            <a:t>　今後、高齢化や少子化の進展に伴い増加が見込まれるが、資格審査や新規町単独事業の所得要件等の適正化に努め、水準の維持を図る。</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77" name="直線コネクタ 176"/>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7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79" name="直線コネクタ 17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0"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1" name="直線コネクタ 180"/>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12700</xdr:rowOff>
    </xdr:from>
    <xdr:to>
      <xdr:col>7</xdr:col>
      <xdr:colOff>15875</xdr:colOff>
      <xdr:row>53</xdr:row>
      <xdr:rowOff>50800</xdr:rowOff>
    </xdr:to>
    <xdr:cxnSp macro="">
      <xdr:nvCxnSpPr>
        <xdr:cNvPr id="182" name="直線コネクタ 181"/>
        <xdr:cNvCxnSpPr/>
      </xdr:nvCxnSpPr>
      <xdr:spPr>
        <a:xfrm flipV="1">
          <a:off x="3987800" y="90995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10177</xdr:rowOff>
    </xdr:from>
    <xdr:ext cx="762000" cy="259045"/>
    <xdr:sp macro="" textlink="">
      <xdr:nvSpPr>
        <xdr:cNvPr id="183" name="扶助費平均値テキスト"/>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4" name="フローチャート : 判断 183"/>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127000</xdr:rowOff>
    </xdr:from>
    <xdr:to>
      <xdr:col>5</xdr:col>
      <xdr:colOff>549275</xdr:colOff>
      <xdr:row>53</xdr:row>
      <xdr:rowOff>50800</xdr:rowOff>
    </xdr:to>
    <xdr:cxnSp macro="">
      <xdr:nvCxnSpPr>
        <xdr:cNvPr id="185" name="直線コネクタ 184"/>
        <xdr:cNvCxnSpPr/>
      </xdr:nvCxnSpPr>
      <xdr:spPr>
        <a:xfrm>
          <a:off x="3098800" y="9042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19050</xdr:rowOff>
    </xdr:from>
    <xdr:to>
      <xdr:col>5</xdr:col>
      <xdr:colOff>600075</xdr:colOff>
      <xdr:row>54</xdr:row>
      <xdr:rowOff>120650</xdr:rowOff>
    </xdr:to>
    <xdr:sp macro="" textlink="">
      <xdr:nvSpPr>
        <xdr:cNvPr id="186" name="フローチャート : 判断 185"/>
        <xdr:cNvSpPr/>
      </xdr:nvSpPr>
      <xdr:spPr>
        <a:xfrm>
          <a:off x="3937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105427</xdr:rowOff>
    </xdr:from>
    <xdr:ext cx="736600" cy="259045"/>
    <xdr:sp macro="" textlink="">
      <xdr:nvSpPr>
        <xdr:cNvPr id="187" name="テキスト ボックス 186"/>
        <xdr:cNvSpPr txBox="1"/>
      </xdr:nvSpPr>
      <xdr:spPr>
        <a:xfrm>
          <a:off x="3606800" y="936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88900</xdr:rowOff>
    </xdr:from>
    <xdr:to>
      <xdr:col>4</xdr:col>
      <xdr:colOff>346075</xdr:colOff>
      <xdr:row>52</xdr:row>
      <xdr:rowOff>127000</xdr:rowOff>
    </xdr:to>
    <xdr:cxnSp macro="">
      <xdr:nvCxnSpPr>
        <xdr:cNvPr id="188" name="直線コネクタ 187"/>
        <xdr:cNvCxnSpPr/>
      </xdr:nvCxnSpPr>
      <xdr:spPr>
        <a:xfrm>
          <a:off x="2209800" y="9004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0</xdr:rowOff>
    </xdr:from>
    <xdr:to>
      <xdr:col>4</xdr:col>
      <xdr:colOff>396875</xdr:colOff>
      <xdr:row>54</xdr:row>
      <xdr:rowOff>101600</xdr:rowOff>
    </xdr:to>
    <xdr:sp macro="" textlink="">
      <xdr:nvSpPr>
        <xdr:cNvPr id="189" name="フローチャート : 判断 188"/>
        <xdr:cNvSpPr/>
      </xdr:nvSpPr>
      <xdr:spPr>
        <a:xfrm>
          <a:off x="3048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0" name="テキスト ボックス 189"/>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69850</xdr:rowOff>
    </xdr:from>
    <xdr:to>
      <xdr:col>3</xdr:col>
      <xdr:colOff>142875</xdr:colOff>
      <xdr:row>52</xdr:row>
      <xdr:rowOff>88900</xdr:rowOff>
    </xdr:to>
    <xdr:cxnSp macro="">
      <xdr:nvCxnSpPr>
        <xdr:cNvPr id="191" name="直線コネクタ 190"/>
        <xdr:cNvCxnSpPr/>
      </xdr:nvCxnSpPr>
      <xdr:spPr>
        <a:xfrm>
          <a:off x="1320800" y="8985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2" name="フローチャート :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193" name="テキスト ボックス 192"/>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4" name="フローチャート : 判断 193"/>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195" name="テキスト ボックス 194"/>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52</xdr:row>
      <xdr:rowOff>133350</xdr:rowOff>
    </xdr:from>
    <xdr:to>
      <xdr:col>7</xdr:col>
      <xdr:colOff>66675</xdr:colOff>
      <xdr:row>53</xdr:row>
      <xdr:rowOff>63500</xdr:rowOff>
    </xdr:to>
    <xdr:sp macro="" textlink="">
      <xdr:nvSpPr>
        <xdr:cNvPr id="201" name="円/楕円 200"/>
        <xdr:cNvSpPr/>
      </xdr:nvSpPr>
      <xdr:spPr>
        <a:xfrm>
          <a:off x="47752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51</xdr:row>
      <xdr:rowOff>149877</xdr:rowOff>
    </xdr:from>
    <xdr:ext cx="762000" cy="259045"/>
    <xdr:sp macro="" textlink="">
      <xdr:nvSpPr>
        <xdr:cNvPr id="202" name="扶助費該当値テキスト"/>
        <xdr:cNvSpPr txBox="1"/>
      </xdr:nvSpPr>
      <xdr:spPr>
        <a:xfrm>
          <a:off x="49149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0</xdr:rowOff>
    </xdr:from>
    <xdr:to>
      <xdr:col>5</xdr:col>
      <xdr:colOff>600075</xdr:colOff>
      <xdr:row>53</xdr:row>
      <xdr:rowOff>101600</xdr:rowOff>
    </xdr:to>
    <xdr:sp macro="" textlink="">
      <xdr:nvSpPr>
        <xdr:cNvPr id="203" name="円/楕円 202"/>
        <xdr:cNvSpPr/>
      </xdr:nvSpPr>
      <xdr:spPr>
        <a:xfrm>
          <a:off x="3937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111777</xdr:rowOff>
    </xdr:from>
    <xdr:ext cx="736600" cy="259045"/>
    <xdr:sp macro="" textlink="">
      <xdr:nvSpPr>
        <xdr:cNvPr id="204" name="テキスト ボックス 203"/>
        <xdr:cNvSpPr txBox="1"/>
      </xdr:nvSpPr>
      <xdr:spPr>
        <a:xfrm>
          <a:off x="3606800" y="885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76200</xdr:rowOff>
    </xdr:from>
    <xdr:to>
      <xdr:col>4</xdr:col>
      <xdr:colOff>396875</xdr:colOff>
      <xdr:row>53</xdr:row>
      <xdr:rowOff>6350</xdr:rowOff>
    </xdr:to>
    <xdr:sp macro="" textlink="">
      <xdr:nvSpPr>
        <xdr:cNvPr id="205" name="円/楕円 204"/>
        <xdr:cNvSpPr/>
      </xdr:nvSpPr>
      <xdr:spPr>
        <a:xfrm>
          <a:off x="3048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16527</xdr:rowOff>
    </xdr:from>
    <xdr:ext cx="762000" cy="259045"/>
    <xdr:sp macro="" textlink="">
      <xdr:nvSpPr>
        <xdr:cNvPr id="206" name="テキスト ボックス 205"/>
        <xdr:cNvSpPr txBox="1"/>
      </xdr:nvSpPr>
      <xdr:spPr>
        <a:xfrm>
          <a:off x="2717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38100</xdr:rowOff>
    </xdr:from>
    <xdr:to>
      <xdr:col>3</xdr:col>
      <xdr:colOff>193675</xdr:colOff>
      <xdr:row>52</xdr:row>
      <xdr:rowOff>139700</xdr:rowOff>
    </xdr:to>
    <xdr:sp macro="" textlink="">
      <xdr:nvSpPr>
        <xdr:cNvPr id="207" name="円/楕円 206"/>
        <xdr:cNvSpPr/>
      </xdr:nvSpPr>
      <xdr:spPr>
        <a:xfrm>
          <a:off x="2159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50</xdr:row>
      <xdr:rowOff>149877</xdr:rowOff>
    </xdr:from>
    <xdr:ext cx="762000" cy="259045"/>
    <xdr:sp macro="" textlink="">
      <xdr:nvSpPr>
        <xdr:cNvPr id="208" name="テキスト ボックス 207"/>
        <xdr:cNvSpPr txBox="1"/>
      </xdr:nvSpPr>
      <xdr:spPr>
        <a:xfrm>
          <a:off x="1828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19050</xdr:rowOff>
    </xdr:from>
    <xdr:to>
      <xdr:col>1</xdr:col>
      <xdr:colOff>676275</xdr:colOff>
      <xdr:row>52</xdr:row>
      <xdr:rowOff>120650</xdr:rowOff>
    </xdr:to>
    <xdr:sp macro="" textlink="">
      <xdr:nvSpPr>
        <xdr:cNvPr id="209" name="円/楕円 208"/>
        <xdr:cNvSpPr/>
      </xdr:nvSpPr>
      <xdr:spPr>
        <a:xfrm>
          <a:off x="1270000" y="893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130827</xdr:rowOff>
    </xdr:from>
    <xdr:ext cx="762000" cy="259045"/>
    <xdr:sp macro="" textlink="">
      <xdr:nvSpPr>
        <xdr:cNvPr id="210" name="テキスト ボックス 209"/>
        <xdr:cNvSpPr txBox="1"/>
      </xdr:nvSpPr>
      <xdr:spPr>
        <a:xfrm>
          <a:off x="939800" y="870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その他における経常収支比率について類似団体を上回っている要因としては、特別会計に対する繰出金によるところが大きい。</a:t>
          </a:r>
          <a:endParaRPr kumimoji="1" lang="en-US" altLang="ja-JP" sz="1200">
            <a:latin typeface="ＭＳ Ｐゴシック"/>
          </a:endParaRPr>
        </a:p>
        <a:p>
          <a:r>
            <a:rPr kumimoji="1" lang="ja-JP" altLang="en-US" sz="1200">
              <a:latin typeface="ＭＳ Ｐゴシック"/>
            </a:rPr>
            <a:t>　繰出金については、国民健康保険特別会計、後期高齢者医療特別会計、介護保険特別会計、病院事業会計など当町の少子高齢化対策や生活習慣病対策等の医療費に起因するものと、公共下水道事業特別会計など赤字補てん的なものが挙げられるが、後者においては独立採算の原則により、利用率の向上や加入促進を強化し、経営健全化に努めていく。</a:t>
          </a: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6" name="テキスト ボックス 23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111760</xdr:rowOff>
    </xdr:to>
    <xdr:cxnSp macro="">
      <xdr:nvCxnSpPr>
        <xdr:cNvPr id="238" name="直線コネクタ 237"/>
        <xdr:cNvCxnSpPr/>
      </xdr:nvCxnSpPr>
      <xdr:spPr>
        <a:xfrm flipV="1">
          <a:off x="16510000" y="89662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39"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0" name="直線コネクタ 239"/>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42" name="直線コネクタ 24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96520</xdr:rowOff>
    </xdr:from>
    <xdr:to>
      <xdr:col>24</xdr:col>
      <xdr:colOff>31750</xdr:colOff>
      <xdr:row>56</xdr:row>
      <xdr:rowOff>142240</xdr:rowOff>
    </xdr:to>
    <xdr:cxnSp macro="">
      <xdr:nvCxnSpPr>
        <xdr:cNvPr id="243" name="直線コネクタ 242"/>
        <xdr:cNvCxnSpPr/>
      </xdr:nvCxnSpPr>
      <xdr:spPr>
        <a:xfrm>
          <a:off x="15671800" y="96977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142257</xdr:rowOff>
    </xdr:from>
    <xdr:ext cx="762000" cy="259045"/>
    <xdr:sp macro="" textlink="">
      <xdr:nvSpPr>
        <xdr:cNvPr id="244" name="その他平均値テキスト"/>
        <xdr:cNvSpPr txBox="1"/>
      </xdr:nvSpPr>
      <xdr:spPr>
        <a:xfrm>
          <a:off x="16598900" y="940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125730</xdr:rowOff>
    </xdr:from>
    <xdr:to>
      <xdr:col>24</xdr:col>
      <xdr:colOff>82550</xdr:colOff>
      <xdr:row>56</xdr:row>
      <xdr:rowOff>55880</xdr:rowOff>
    </xdr:to>
    <xdr:sp macro="" textlink="">
      <xdr:nvSpPr>
        <xdr:cNvPr id="245" name="フローチャート : 判断 244"/>
        <xdr:cNvSpPr/>
      </xdr:nvSpPr>
      <xdr:spPr>
        <a:xfrm>
          <a:off x="164592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96520</xdr:rowOff>
    </xdr:from>
    <xdr:to>
      <xdr:col>22</xdr:col>
      <xdr:colOff>565150</xdr:colOff>
      <xdr:row>56</xdr:row>
      <xdr:rowOff>119380</xdr:rowOff>
    </xdr:to>
    <xdr:cxnSp macro="">
      <xdr:nvCxnSpPr>
        <xdr:cNvPr id="246" name="直線コネクタ 245"/>
        <xdr:cNvCxnSpPr/>
      </xdr:nvCxnSpPr>
      <xdr:spPr>
        <a:xfrm flipV="1">
          <a:off x="14782800" y="9697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102870</xdr:rowOff>
    </xdr:from>
    <xdr:to>
      <xdr:col>22</xdr:col>
      <xdr:colOff>615950</xdr:colOff>
      <xdr:row>56</xdr:row>
      <xdr:rowOff>33020</xdr:rowOff>
    </xdr:to>
    <xdr:sp macro="" textlink="">
      <xdr:nvSpPr>
        <xdr:cNvPr id="247" name="フローチャート : 判断 246"/>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43197</xdr:rowOff>
    </xdr:from>
    <xdr:ext cx="736600" cy="259045"/>
    <xdr:sp macro="" textlink="">
      <xdr:nvSpPr>
        <xdr:cNvPr id="248" name="テキスト ボックス 247"/>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96520</xdr:rowOff>
    </xdr:from>
    <xdr:to>
      <xdr:col>21</xdr:col>
      <xdr:colOff>361950</xdr:colOff>
      <xdr:row>56</xdr:row>
      <xdr:rowOff>119380</xdr:rowOff>
    </xdr:to>
    <xdr:cxnSp macro="">
      <xdr:nvCxnSpPr>
        <xdr:cNvPr id="249" name="直線コネクタ 248"/>
        <xdr:cNvCxnSpPr/>
      </xdr:nvCxnSpPr>
      <xdr:spPr>
        <a:xfrm>
          <a:off x="13893800" y="9697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95250</xdr:rowOff>
    </xdr:from>
    <xdr:to>
      <xdr:col>21</xdr:col>
      <xdr:colOff>412750</xdr:colOff>
      <xdr:row>56</xdr:row>
      <xdr:rowOff>25400</xdr:rowOff>
    </xdr:to>
    <xdr:sp macro="" textlink="">
      <xdr:nvSpPr>
        <xdr:cNvPr id="250" name="フローチャート : 判断 249"/>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35577</xdr:rowOff>
    </xdr:from>
    <xdr:ext cx="762000" cy="259045"/>
    <xdr:sp macro="" textlink="">
      <xdr:nvSpPr>
        <xdr:cNvPr id="251" name="テキスト ボックス 250"/>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138430</xdr:rowOff>
    </xdr:from>
    <xdr:to>
      <xdr:col>20</xdr:col>
      <xdr:colOff>158750</xdr:colOff>
      <xdr:row>56</xdr:row>
      <xdr:rowOff>96520</xdr:rowOff>
    </xdr:to>
    <xdr:cxnSp macro="">
      <xdr:nvCxnSpPr>
        <xdr:cNvPr id="252" name="直線コネクタ 251"/>
        <xdr:cNvCxnSpPr/>
      </xdr:nvCxnSpPr>
      <xdr:spPr>
        <a:xfrm>
          <a:off x="13004800" y="95681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xdr:rowOff>
    </xdr:from>
    <xdr:to>
      <xdr:col>20</xdr:col>
      <xdr:colOff>209550</xdr:colOff>
      <xdr:row>56</xdr:row>
      <xdr:rowOff>109220</xdr:rowOff>
    </xdr:to>
    <xdr:sp macro="" textlink="">
      <xdr:nvSpPr>
        <xdr:cNvPr id="253" name="フローチャート : 判断 25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119397</xdr:rowOff>
    </xdr:from>
    <xdr:ext cx="762000" cy="259045"/>
    <xdr:sp macro="" textlink="">
      <xdr:nvSpPr>
        <xdr:cNvPr id="254" name="テキスト ボックス 253"/>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55" name="フローチャート : 判断 254"/>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78757</xdr:rowOff>
    </xdr:from>
    <xdr:ext cx="762000" cy="259045"/>
    <xdr:sp macro="" textlink="">
      <xdr:nvSpPr>
        <xdr:cNvPr id="256" name="テキスト ボックス 255"/>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62" name="円/楕円 261"/>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63517</xdr:rowOff>
    </xdr:from>
    <xdr:ext cx="762000" cy="259045"/>
    <xdr:sp macro="" textlink="">
      <xdr:nvSpPr>
        <xdr:cNvPr id="263" name="その他該当値テキスト"/>
        <xdr:cNvSpPr txBox="1"/>
      </xdr:nvSpPr>
      <xdr:spPr>
        <a:xfrm>
          <a:off x="165989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45720</xdr:rowOff>
    </xdr:from>
    <xdr:to>
      <xdr:col>22</xdr:col>
      <xdr:colOff>615950</xdr:colOff>
      <xdr:row>56</xdr:row>
      <xdr:rowOff>147320</xdr:rowOff>
    </xdr:to>
    <xdr:sp macro="" textlink="">
      <xdr:nvSpPr>
        <xdr:cNvPr id="264" name="円/楕円 263"/>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132097</xdr:rowOff>
    </xdr:from>
    <xdr:ext cx="736600" cy="259045"/>
    <xdr:sp macro="" textlink="">
      <xdr:nvSpPr>
        <xdr:cNvPr id="265" name="テキスト ボックス 264"/>
        <xdr:cNvSpPr txBox="1"/>
      </xdr:nvSpPr>
      <xdr:spPr>
        <a:xfrm>
          <a:off x="15290800" y="973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68580</xdr:rowOff>
    </xdr:from>
    <xdr:to>
      <xdr:col>21</xdr:col>
      <xdr:colOff>412750</xdr:colOff>
      <xdr:row>56</xdr:row>
      <xdr:rowOff>170180</xdr:rowOff>
    </xdr:to>
    <xdr:sp macro="" textlink="">
      <xdr:nvSpPr>
        <xdr:cNvPr id="266" name="円/楕円 265"/>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154957</xdr:rowOff>
    </xdr:from>
    <xdr:ext cx="762000" cy="259045"/>
    <xdr:sp macro="" textlink="">
      <xdr:nvSpPr>
        <xdr:cNvPr id="267" name="テキスト ボックス 266"/>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45720</xdr:rowOff>
    </xdr:from>
    <xdr:to>
      <xdr:col>20</xdr:col>
      <xdr:colOff>209550</xdr:colOff>
      <xdr:row>56</xdr:row>
      <xdr:rowOff>147320</xdr:rowOff>
    </xdr:to>
    <xdr:sp macro="" textlink="">
      <xdr:nvSpPr>
        <xdr:cNvPr id="268" name="円/楕円 267"/>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132097</xdr:rowOff>
    </xdr:from>
    <xdr:ext cx="762000" cy="259045"/>
    <xdr:sp macro="" textlink="">
      <xdr:nvSpPr>
        <xdr:cNvPr id="269" name="テキスト ボックス 268"/>
        <xdr:cNvSpPr txBox="1"/>
      </xdr:nvSpPr>
      <xdr:spPr>
        <a:xfrm>
          <a:off x="13512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87630</xdr:rowOff>
    </xdr:from>
    <xdr:to>
      <xdr:col>19</xdr:col>
      <xdr:colOff>6350</xdr:colOff>
      <xdr:row>56</xdr:row>
      <xdr:rowOff>17780</xdr:rowOff>
    </xdr:to>
    <xdr:sp macro="" textlink="">
      <xdr:nvSpPr>
        <xdr:cNvPr id="270" name="円/楕円 269"/>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27957</xdr:rowOff>
    </xdr:from>
    <xdr:ext cx="762000" cy="259045"/>
    <xdr:sp macro="" textlink="">
      <xdr:nvSpPr>
        <xdr:cNvPr id="271" name="テキスト ボックス 270"/>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a:t>
          </a:r>
          <a:r>
            <a:rPr kumimoji="1" lang="en-US" altLang="ja-JP" sz="1300">
              <a:latin typeface="ＭＳ Ｐゴシック"/>
            </a:rPr>
            <a:t>0.5</a:t>
          </a:r>
          <a:r>
            <a:rPr kumimoji="1" lang="ja-JP" altLang="en-US" sz="1300">
              <a:latin typeface="ＭＳ Ｐゴシック"/>
            </a:rPr>
            <a:t>ポイント増（充当一般財源＋</a:t>
          </a:r>
          <a:r>
            <a:rPr kumimoji="1" lang="en-US" altLang="ja-JP" sz="1300">
              <a:latin typeface="ＭＳ Ｐゴシック"/>
            </a:rPr>
            <a:t>24.6</a:t>
          </a:r>
          <a:r>
            <a:rPr kumimoji="1" lang="ja-JP" altLang="en-US" sz="1300">
              <a:latin typeface="ＭＳ Ｐゴシック"/>
            </a:rPr>
            <a:t>百万円）となっているが、最上地区広域連合に対する補助費等の増（＋</a:t>
          </a:r>
          <a:r>
            <a:rPr kumimoji="1" lang="en-US" altLang="ja-JP" sz="1300">
              <a:latin typeface="ＭＳ Ｐゴシック"/>
            </a:rPr>
            <a:t>13.5</a:t>
          </a:r>
          <a:r>
            <a:rPr kumimoji="1" lang="ja-JP" altLang="en-US" sz="1300">
              <a:latin typeface="ＭＳ Ｐゴシック"/>
            </a:rPr>
            <a:t>百万円）が主たる要因として挙げられる。</a:t>
          </a:r>
          <a:endParaRPr kumimoji="1" lang="en-US" altLang="ja-JP" sz="1300">
            <a:latin typeface="ＭＳ Ｐゴシック"/>
          </a:endParaRPr>
        </a:p>
        <a:p>
          <a:r>
            <a:rPr kumimoji="1" lang="ja-JP" altLang="en-US" sz="1300">
              <a:latin typeface="ＭＳ Ｐゴシック"/>
            </a:rPr>
            <a:t>　近年は横ばいで推移しているが、類似団体平均、全国平均及び県平均を上回っている状況にあり、特に財政負担の大きい公営企業会計への交付金について引き続き改善に努めていく。</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165862</xdr:rowOff>
    </xdr:to>
    <xdr:cxnSp macro="">
      <xdr:nvCxnSpPr>
        <xdr:cNvPr id="296" name="直線コネクタ 295"/>
        <xdr:cNvCxnSpPr/>
      </xdr:nvCxnSpPr>
      <xdr:spPr>
        <a:xfrm flipV="1">
          <a:off x="16510000" y="5846572"/>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297"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298" name="直線コネクタ 297"/>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165862</xdr:rowOff>
    </xdr:from>
    <xdr:to>
      <xdr:col>24</xdr:col>
      <xdr:colOff>31750</xdr:colOff>
      <xdr:row>38</xdr:row>
      <xdr:rowOff>17272</xdr:rowOff>
    </xdr:to>
    <xdr:cxnSp macro="">
      <xdr:nvCxnSpPr>
        <xdr:cNvPr id="301" name="直線コネクタ 300"/>
        <xdr:cNvCxnSpPr/>
      </xdr:nvCxnSpPr>
      <xdr:spPr>
        <a:xfrm>
          <a:off x="15671800" y="65095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79011</xdr:rowOff>
    </xdr:from>
    <xdr:ext cx="762000" cy="259045"/>
    <xdr:sp macro="" textlink="">
      <xdr:nvSpPr>
        <xdr:cNvPr id="302"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03" name="フローチャート : 判断 302"/>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165862</xdr:rowOff>
    </xdr:from>
    <xdr:to>
      <xdr:col>22</xdr:col>
      <xdr:colOff>565150</xdr:colOff>
      <xdr:row>38</xdr:row>
      <xdr:rowOff>17272</xdr:rowOff>
    </xdr:to>
    <xdr:cxnSp macro="">
      <xdr:nvCxnSpPr>
        <xdr:cNvPr id="304" name="直線コネクタ 303"/>
        <xdr:cNvCxnSpPr/>
      </xdr:nvCxnSpPr>
      <xdr:spPr>
        <a:xfrm flipV="1">
          <a:off x="14782800" y="65095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67056</xdr:rowOff>
    </xdr:from>
    <xdr:to>
      <xdr:col>22</xdr:col>
      <xdr:colOff>615950</xdr:colOff>
      <xdr:row>36</xdr:row>
      <xdr:rowOff>168656</xdr:rowOff>
    </xdr:to>
    <xdr:sp macro="" textlink="">
      <xdr:nvSpPr>
        <xdr:cNvPr id="305" name="フローチャート : 判断 304"/>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7383</xdr:rowOff>
    </xdr:from>
    <xdr:ext cx="736600" cy="259045"/>
    <xdr:sp macro="" textlink="">
      <xdr:nvSpPr>
        <xdr:cNvPr id="306" name="テキスト ボックス 305"/>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165862</xdr:rowOff>
    </xdr:from>
    <xdr:to>
      <xdr:col>21</xdr:col>
      <xdr:colOff>361950</xdr:colOff>
      <xdr:row>38</xdr:row>
      <xdr:rowOff>17272</xdr:rowOff>
    </xdr:to>
    <xdr:cxnSp macro="">
      <xdr:nvCxnSpPr>
        <xdr:cNvPr id="307" name="直線コネクタ 306"/>
        <xdr:cNvCxnSpPr/>
      </xdr:nvCxnSpPr>
      <xdr:spPr>
        <a:xfrm>
          <a:off x="13893800" y="65095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8" name="フローチャート : 判断 30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09" name="テキスト ボックス 308"/>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165862</xdr:rowOff>
    </xdr:from>
    <xdr:to>
      <xdr:col>20</xdr:col>
      <xdr:colOff>158750</xdr:colOff>
      <xdr:row>38</xdr:row>
      <xdr:rowOff>104140</xdr:rowOff>
    </xdr:to>
    <xdr:cxnSp macro="">
      <xdr:nvCxnSpPr>
        <xdr:cNvPr id="310" name="直線コネクタ 309"/>
        <xdr:cNvCxnSpPr/>
      </xdr:nvCxnSpPr>
      <xdr:spPr>
        <a:xfrm flipV="1">
          <a:off x="13004800" y="650951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126492</xdr:rowOff>
    </xdr:from>
    <xdr:to>
      <xdr:col>20</xdr:col>
      <xdr:colOff>209550</xdr:colOff>
      <xdr:row>37</xdr:row>
      <xdr:rowOff>56642</xdr:rowOff>
    </xdr:to>
    <xdr:sp macro="" textlink="">
      <xdr:nvSpPr>
        <xdr:cNvPr id="311" name="フローチャート : 判断 31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66819</xdr:rowOff>
    </xdr:from>
    <xdr:ext cx="762000" cy="259045"/>
    <xdr:sp macro="" textlink="">
      <xdr:nvSpPr>
        <xdr:cNvPr id="312" name="テキスト ボックス 311"/>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5334</xdr:rowOff>
    </xdr:from>
    <xdr:to>
      <xdr:col>19</xdr:col>
      <xdr:colOff>6350</xdr:colOff>
      <xdr:row>37</xdr:row>
      <xdr:rowOff>106934</xdr:rowOff>
    </xdr:to>
    <xdr:sp macro="" textlink="">
      <xdr:nvSpPr>
        <xdr:cNvPr id="313" name="フローチャート : 判断 312"/>
        <xdr:cNvSpPr/>
      </xdr:nvSpPr>
      <xdr:spPr>
        <a:xfrm>
          <a:off x="12954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117111</xdr:rowOff>
    </xdr:from>
    <xdr:ext cx="762000" cy="259045"/>
    <xdr:sp macro="" textlink="">
      <xdr:nvSpPr>
        <xdr:cNvPr id="314" name="テキスト ボックス 313"/>
        <xdr:cNvSpPr txBox="1"/>
      </xdr:nvSpPr>
      <xdr:spPr>
        <a:xfrm>
          <a:off x="12623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137922</xdr:rowOff>
    </xdr:from>
    <xdr:to>
      <xdr:col>24</xdr:col>
      <xdr:colOff>82550</xdr:colOff>
      <xdr:row>38</xdr:row>
      <xdr:rowOff>68072</xdr:rowOff>
    </xdr:to>
    <xdr:sp macro="" textlink="">
      <xdr:nvSpPr>
        <xdr:cNvPr id="320" name="円/楕円 319"/>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109999</xdr:rowOff>
    </xdr:from>
    <xdr:ext cx="762000" cy="259045"/>
    <xdr:sp macro="" textlink="">
      <xdr:nvSpPr>
        <xdr:cNvPr id="321" name="補助費等該当値テキスト"/>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115062</xdr:rowOff>
    </xdr:from>
    <xdr:to>
      <xdr:col>22</xdr:col>
      <xdr:colOff>615950</xdr:colOff>
      <xdr:row>38</xdr:row>
      <xdr:rowOff>45212</xdr:rowOff>
    </xdr:to>
    <xdr:sp macro="" textlink="">
      <xdr:nvSpPr>
        <xdr:cNvPr id="322" name="円/楕円 321"/>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29989</xdr:rowOff>
    </xdr:from>
    <xdr:ext cx="736600" cy="259045"/>
    <xdr:sp macro="" textlink="">
      <xdr:nvSpPr>
        <xdr:cNvPr id="323" name="テキスト ボックス 322"/>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137922</xdr:rowOff>
    </xdr:from>
    <xdr:to>
      <xdr:col>21</xdr:col>
      <xdr:colOff>412750</xdr:colOff>
      <xdr:row>38</xdr:row>
      <xdr:rowOff>68072</xdr:rowOff>
    </xdr:to>
    <xdr:sp macro="" textlink="">
      <xdr:nvSpPr>
        <xdr:cNvPr id="324" name="円/楕円 323"/>
        <xdr:cNvSpPr/>
      </xdr:nvSpPr>
      <xdr:spPr>
        <a:xfrm>
          <a:off x="14732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52849</xdr:rowOff>
    </xdr:from>
    <xdr:ext cx="762000" cy="259045"/>
    <xdr:sp macro="" textlink="">
      <xdr:nvSpPr>
        <xdr:cNvPr id="325" name="テキスト ボックス 324"/>
        <xdr:cNvSpPr txBox="1"/>
      </xdr:nvSpPr>
      <xdr:spPr>
        <a:xfrm>
          <a:off x="1440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115062</xdr:rowOff>
    </xdr:from>
    <xdr:to>
      <xdr:col>20</xdr:col>
      <xdr:colOff>209550</xdr:colOff>
      <xdr:row>38</xdr:row>
      <xdr:rowOff>45212</xdr:rowOff>
    </xdr:to>
    <xdr:sp macro="" textlink="">
      <xdr:nvSpPr>
        <xdr:cNvPr id="326" name="円/楕円 325"/>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29989</xdr:rowOff>
    </xdr:from>
    <xdr:ext cx="762000" cy="259045"/>
    <xdr:sp macro="" textlink="">
      <xdr:nvSpPr>
        <xdr:cNvPr id="327" name="テキスト ボックス 326"/>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53340</xdr:rowOff>
    </xdr:from>
    <xdr:to>
      <xdr:col>19</xdr:col>
      <xdr:colOff>6350</xdr:colOff>
      <xdr:row>38</xdr:row>
      <xdr:rowOff>154940</xdr:rowOff>
    </xdr:to>
    <xdr:sp macro="" textlink="">
      <xdr:nvSpPr>
        <xdr:cNvPr id="328" name="円/楕円 327"/>
        <xdr:cNvSpPr/>
      </xdr:nvSpPr>
      <xdr:spPr>
        <a:xfrm>
          <a:off x="12954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139717</xdr:rowOff>
    </xdr:from>
    <xdr:ext cx="762000" cy="259045"/>
    <xdr:sp macro="" textlink="">
      <xdr:nvSpPr>
        <xdr:cNvPr id="329" name="テキスト ボックス 328"/>
        <xdr:cNvSpPr txBox="1"/>
      </xdr:nvSpPr>
      <xdr:spPr>
        <a:xfrm>
          <a:off x="12623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21</a:t>
          </a:r>
          <a:r>
            <a:rPr kumimoji="1" lang="ja-JP" altLang="en-US" sz="1300">
              <a:latin typeface="ＭＳ Ｐゴシック"/>
            </a:rPr>
            <a:t>年度から平成</a:t>
          </a:r>
          <a:r>
            <a:rPr kumimoji="1" lang="en-US" altLang="ja-JP" sz="1300">
              <a:latin typeface="ＭＳ Ｐゴシック"/>
            </a:rPr>
            <a:t>25</a:t>
          </a:r>
          <a:r>
            <a:rPr kumimoji="1" lang="ja-JP" altLang="en-US" sz="1300">
              <a:latin typeface="ＭＳ Ｐゴシック"/>
            </a:rPr>
            <a:t>年度まで繰上償還を実施し、併せて発行額の抑制に努めてきたことから、対前年度比</a:t>
          </a:r>
          <a:r>
            <a:rPr kumimoji="1" lang="en-US" altLang="ja-JP" sz="1300">
              <a:latin typeface="ＭＳ Ｐゴシック"/>
            </a:rPr>
            <a:t>1.0</a:t>
          </a:r>
          <a:r>
            <a:rPr kumimoji="1" lang="ja-JP" altLang="en-US" sz="1300">
              <a:latin typeface="ＭＳ Ｐゴシック"/>
            </a:rPr>
            <a:t>ポイントの減となっている。</a:t>
          </a:r>
          <a:endParaRPr kumimoji="1" lang="en-US" altLang="ja-JP" sz="1300">
            <a:latin typeface="ＭＳ Ｐゴシック"/>
          </a:endParaRPr>
        </a:p>
        <a:p>
          <a:r>
            <a:rPr kumimoji="1" lang="ja-JP" altLang="en-US" sz="1300">
              <a:latin typeface="ＭＳ Ｐゴシック"/>
            </a:rPr>
            <a:t>　今後はインフラ整備等の大型投資的事業が見込まれることから、引き続き投資的事業の厳選と平準化を図りながら財政健全化に努める。</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14987</xdr:rowOff>
    </xdr:to>
    <xdr:cxnSp macro="">
      <xdr:nvCxnSpPr>
        <xdr:cNvPr id="354" name="直線コネクタ 353"/>
        <xdr:cNvCxnSpPr/>
      </xdr:nvCxnSpPr>
      <xdr:spPr>
        <a:xfrm flipV="1">
          <a:off x="4826000" y="12603988"/>
          <a:ext cx="0" cy="129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158514</xdr:rowOff>
    </xdr:from>
    <xdr:ext cx="762000" cy="259045"/>
    <xdr:sp macro="" textlink="">
      <xdr:nvSpPr>
        <xdr:cNvPr id="355" name="公債費最小値テキスト"/>
        <xdr:cNvSpPr txBox="1"/>
      </xdr:nvSpPr>
      <xdr:spPr>
        <a:xfrm>
          <a:off x="4914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14987</xdr:rowOff>
    </xdr:from>
    <xdr:to>
      <xdr:col>7</xdr:col>
      <xdr:colOff>104775</xdr:colOff>
      <xdr:row>81</xdr:row>
      <xdr:rowOff>14987</xdr:rowOff>
    </xdr:to>
    <xdr:cxnSp macro="">
      <xdr:nvCxnSpPr>
        <xdr:cNvPr id="356" name="直線コネクタ 355"/>
        <xdr:cNvCxnSpPr/>
      </xdr:nvCxnSpPr>
      <xdr:spPr>
        <a:xfrm>
          <a:off x="4737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xdr:rowOff>
    </xdr:from>
    <xdr:to>
      <xdr:col>7</xdr:col>
      <xdr:colOff>15875</xdr:colOff>
      <xdr:row>78</xdr:row>
      <xdr:rowOff>49276</xdr:rowOff>
    </xdr:to>
    <xdr:cxnSp macro="">
      <xdr:nvCxnSpPr>
        <xdr:cNvPr id="359" name="直線コネクタ 358"/>
        <xdr:cNvCxnSpPr/>
      </xdr:nvCxnSpPr>
      <xdr:spPr>
        <a:xfrm flipV="1">
          <a:off x="3987800" y="133766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160290</xdr:rowOff>
    </xdr:from>
    <xdr:ext cx="762000" cy="259045"/>
    <xdr:sp macro="" textlink="">
      <xdr:nvSpPr>
        <xdr:cNvPr id="360"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61" name="フローチャート : 判断 360"/>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49276</xdr:rowOff>
    </xdr:from>
    <xdr:to>
      <xdr:col>5</xdr:col>
      <xdr:colOff>549275</xdr:colOff>
      <xdr:row>78</xdr:row>
      <xdr:rowOff>127000</xdr:rowOff>
    </xdr:to>
    <xdr:cxnSp macro="">
      <xdr:nvCxnSpPr>
        <xdr:cNvPr id="362" name="直線コネクタ 361"/>
        <xdr:cNvCxnSpPr/>
      </xdr:nvCxnSpPr>
      <xdr:spPr>
        <a:xfrm flipV="1">
          <a:off x="3098800" y="134223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35052</xdr:rowOff>
    </xdr:from>
    <xdr:to>
      <xdr:col>5</xdr:col>
      <xdr:colOff>600075</xdr:colOff>
      <xdr:row>78</xdr:row>
      <xdr:rowOff>136652</xdr:rowOff>
    </xdr:to>
    <xdr:sp macro="" textlink="">
      <xdr:nvSpPr>
        <xdr:cNvPr id="363" name="フローチャート : 判断 362"/>
        <xdr:cNvSpPr/>
      </xdr:nvSpPr>
      <xdr:spPr>
        <a:xfrm>
          <a:off x="3937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121429</xdr:rowOff>
    </xdr:from>
    <xdr:ext cx="736600" cy="259045"/>
    <xdr:sp macro="" textlink="">
      <xdr:nvSpPr>
        <xdr:cNvPr id="364" name="テキスト ボックス 363"/>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127000</xdr:rowOff>
    </xdr:from>
    <xdr:to>
      <xdr:col>4</xdr:col>
      <xdr:colOff>346075</xdr:colOff>
      <xdr:row>78</xdr:row>
      <xdr:rowOff>163576</xdr:rowOff>
    </xdr:to>
    <xdr:cxnSp macro="">
      <xdr:nvCxnSpPr>
        <xdr:cNvPr id="365" name="直線コネクタ 364"/>
        <xdr:cNvCxnSpPr/>
      </xdr:nvCxnSpPr>
      <xdr:spPr>
        <a:xfrm flipV="1">
          <a:off x="2209800" y="135001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94487</xdr:rowOff>
    </xdr:from>
    <xdr:to>
      <xdr:col>4</xdr:col>
      <xdr:colOff>396875</xdr:colOff>
      <xdr:row>79</xdr:row>
      <xdr:rowOff>24637</xdr:rowOff>
    </xdr:to>
    <xdr:sp macro="" textlink="">
      <xdr:nvSpPr>
        <xdr:cNvPr id="366" name="フローチャート : 判断 365"/>
        <xdr:cNvSpPr/>
      </xdr:nvSpPr>
      <xdr:spPr>
        <a:xfrm>
          <a:off x="3048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9414</xdr:rowOff>
    </xdr:from>
    <xdr:ext cx="762000" cy="259045"/>
    <xdr:sp macro="" textlink="">
      <xdr:nvSpPr>
        <xdr:cNvPr id="367" name="テキスト ボックス 366"/>
        <xdr:cNvSpPr txBox="1"/>
      </xdr:nvSpPr>
      <xdr:spPr>
        <a:xfrm>
          <a:off x="2717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163576</xdr:rowOff>
    </xdr:from>
    <xdr:to>
      <xdr:col>3</xdr:col>
      <xdr:colOff>142875</xdr:colOff>
      <xdr:row>79</xdr:row>
      <xdr:rowOff>115570</xdr:rowOff>
    </xdr:to>
    <xdr:cxnSp macro="">
      <xdr:nvCxnSpPr>
        <xdr:cNvPr id="368" name="直線コネクタ 367"/>
        <xdr:cNvCxnSpPr/>
      </xdr:nvCxnSpPr>
      <xdr:spPr>
        <a:xfrm flipV="1">
          <a:off x="1320800" y="1353667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69" name="フローチャート : 判断 368"/>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32529</xdr:rowOff>
    </xdr:from>
    <xdr:ext cx="762000" cy="259045"/>
    <xdr:sp macro="" textlink="">
      <xdr:nvSpPr>
        <xdr:cNvPr id="370" name="テキスト ボックス 369"/>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1" name="フローチャート : 判断 370"/>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72" name="テキスト ボックス 371"/>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78" name="円/楕円 377"/>
        <xdr:cNvSpPr/>
      </xdr:nvSpPr>
      <xdr:spPr>
        <a:xfrm>
          <a:off x="4775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140733</xdr:rowOff>
    </xdr:from>
    <xdr:ext cx="762000" cy="259045"/>
    <xdr:sp macro="" textlink="">
      <xdr:nvSpPr>
        <xdr:cNvPr id="379" name="公債費該当値テキスト"/>
        <xdr:cNvSpPr txBox="1"/>
      </xdr:nvSpPr>
      <xdr:spPr>
        <a:xfrm>
          <a:off x="4914900" y="131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169926</xdr:rowOff>
    </xdr:from>
    <xdr:to>
      <xdr:col>5</xdr:col>
      <xdr:colOff>600075</xdr:colOff>
      <xdr:row>78</xdr:row>
      <xdr:rowOff>100076</xdr:rowOff>
    </xdr:to>
    <xdr:sp macro="" textlink="">
      <xdr:nvSpPr>
        <xdr:cNvPr id="380" name="円/楕円 379"/>
        <xdr:cNvSpPr/>
      </xdr:nvSpPr>
      <xdr:spPr>
        <a:xfrm>
          <a:off x="3937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110253</xdr:rowOff>
    </xdr:from>
    <xdr:ext cx="736600" cy="259045"/>
    <xdr:sp macro="" textlink="">
      <xdr:nvSpPr>
        <xdr:cNvPr id="381" name="テキスト ボックス 380"/>
        <xdr:cNvSpPr txBox="1"/>
      </xdr:nvSpPr>
      <xdr:spPr>
        <a:xfrm>
          <a:off x="3606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76200</xdr:rowOff>
    </xdr:from>
    <xdr:to>
      <xdr:col>4</xdr:col>
      <xdr:colOff>396875</xdr:colOff>
      <xdr:row>79</xdr:row>
      <xdr:rowOff>6350</xdr:rowOff>
    </xdr:to>
    <xdr:sp macro="" textlink="">
      <xdr:nvSpPr>
        <xdr:cNvPr id="382" name="円/楕円 381"/>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16527</xdr:rowOff>
    </xdr:from>
    <xdr:ext cx="762000" cy="259045"/>
    <xdr:sp macro="" textlink="">
      <xdr:nvSpPr>
        <xdr:cNvPr id="383" name="テキスト ボックス 382"/>
        <xdr:cNvSpPr txBox="1"/>
      </xdr:nvSpPr>
      <xdr:spPr>
        <a:xfrm>
          <a:off x="2717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112776</xdr:rowOff>
    </xdr:from>
    <xdr:to>
      <xdr:col>3</xdr:col>
      <xdr:colOff>193675</xdr:colOff>
      <xdr:row>79</xdr:row>
      <xdr:rowOff>42926</xdr:rowOff>
    </xdr:to>
    <xdr:sp macro="" textlink="">
      <xdr:nvSpPr>
        <xdr:cNvPr id="384" name="円/楕円 383"/>
        <xdr:cNvSpPr/>
      </xdr:nvSpPr>
      <xdr:spPr>
        <a:xfrm>
          <a:off x="2159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27703</xdr:rowOff>
    </xdr:from>
    <xdr:ext cx="762000" cy="259045"/>
    <xdr:sp macro="" textlink="">
      <xdr:nvSpPr>
        <xdr:cNvPr id="385" name="テキスト ボックス 384"/>
        <xdr:cNvSpPr txBox="1"/>
      </xdr:nvSpPr>
      <xdr:spPr>
        <a:xfrm>
          <a:off x="1828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64770</xdr:rowOff>
    </xdr:from>
    <xdr:to>
      <xdr:col>1</xdr:col>
      <xdr:colOff>676275</xdr:colOff>
      <xdr:row>79</xdr:row>
      <xdr:rowOff>166370</xdr:rowOff>
    </xdr:to>
    <xdr:sp macro="" textlink="">
      <xdr:nvSpPr>
        <xdr:cNvPr id="386" name="円/楕円 385"/>
        <xdr:cNvSpPr/>
      </xdr:nvSpPr>
      <xdr:spPr>
        <a:xfrm>
          <a:off x="1270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151147</xdr:rowOff>
    </xdr:from>
    <xdr:ext cx="762000" cy="259045"/>
    <xdr:sp macro="" textlink="">
      <xdr:nvSpPr>
        <xdr:cNvPr id="387" name="テキスト ボックス 386"/>
        <xdr:cNvSpPr txBox="1"/>
      </xdr:nvSpPr>
      <xdr:spPr>
        <a:xfrm>
          <a:off x="939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公債費以外については、対前年度比</a:t>
          </a:r>
          <a:r>
            <a:rPr kumimoji="1" lang="en-US" altLang="ja-JP" sz="1300">
              <a:latin typeface="ＭＳ Ｐゴシック"/>
            </a:rPr>
            <a:t>0.8</a:t>
          </a:r>
          <a:r>
            <a:rPr kumimoji="1" lang="ja-JP" altLang="en-US" sz="1300">
              <a:latin typeface="ＭＳ Ｐゴシック"/>
            </a:rPr>
            <a:t>ポイントの増となり、類似団体を上回っている状況にある。</a:t>
          </a:r>
          <a:endParaRPr kumimoji="1" lang="en-US" altLang="ja-JP" sz="1300">
            <a:latin typeface="ＭＳ Ｐゴシック"/>
          </a:endParaRPr>
        </a:p>
        <a:p>
          <a:r>
            <a:rPr kumimoji="1" lang="ja-JP" altLang="en-US" sz="1300">
              <a:latin typeface="ＭＳ Ｐゴシック"/>
            </a:rPr>
            <a:t>　各区分における決算額は人件費・物件費・扶助費が減額となっているものの、補助費が増額となっていることがポイントの増として挙げられる。</a:t>
          </a:r>
          <a:endParaRPr kumimoji="1" lang="en-US" altLang="ja-JP" sz="1300">
            <a:latin typeface="ＭＳ Ｐゴシック"/>
          </a:endParaRPr>
        </a:p>
        <a:p>
          <a:r>
            <a:rPr kumimoji="1" lang="ja-JP" altLang="en-US" sz="1300">
              <a:latin typeface="ＭＳ Ｐゴシック"/>
            </a:rPr>
            <a:t>　近年、ほぼ横ばいに推移している状況にあり、今後も現在の水準を維持すべく行財政運営の健全化に努めていく。</a:t>
          </a: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100874</xdr:rowOff>
    </xdr:from>
    <xdr:to>
      <xdr:col>24</xdr:col>
      <xdr:colOff>31750</xdr:colOff>
      <xdr:row>81</xdr:row>
      <xdr:rowOff>66584</xdr:rowOff>
    </xdr:to>
    <xdr:cxnSp macro="">
      <xdr:nvCxnSpPr>
        <xdr:cNvPr id="417" name="直線コネクタ 416"/>
        <xdr:cNvCxnSpPr/>
      </xdr:nvCxnSpPr>
      <xdr:spPr>
        <a:xfrm flipV="1">
          <a:off x="16510000" y="124452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18"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19" name="直線コネクタ 418"/>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15801</xdr:rowOff>
    </xdr:from>
    <xdr:ext cx="762000" cy="259045"/>
    <xdr:sp macro="" textlink="">
      <xdr:nvSpPr>
        <xdr:cNvPr id="420" name="公債費以外最大値テキスト"/>
        <xdr:cNvSpPr txBox="1"/>
      </xdr:nvSpPr>
      <xdr:spPr>
        <a:xfrm>
          <a:off x="16598900" y="1218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49.7</a:t>
          </a:r>
          <a:endParaRPr kumimoji="1" lang="ja-JP" altLang="en-US" sz="1000" b="1">
            <a:latin typeface="ＭＳ Ｐゴシック"/>
          </a:endParaRPr>
        </a:p>
      </xdr:txBody>
    </xdr:sp>
    <xdr:clientData/>
  </xdr:oneCellAnchor>
  <xdr:twoCellAnchor>
    <xdr:from>
      <xdr:col>23</xdr:col>
      <xdr:colOff>628650</xdr:colOff>
      <xdr:row>72</xdr:row>
      <xdr:rowOff>100874</xdr:rowOff>
    </xdr:from>
    <xdr:to>
      <xdr:col>24</xdr:col>
      <xdr:colOff>120650</xdr:colOff>
      <xdr:row>72</xdr:row>
      <xdr:rowOff>100874</xdr:rowOff>
    </xdr:to>
    <xdr:cxnSp macro="">
      <xdr:nvCxnSpPr>
        <xdr:cNvPr id="421" name="直線コネクタ 420"/>
        <xdr:cNvCxnSpPr/>
      </xdr:nvCxnSpPr>
      <xdr:spPr>
        <a:xfrm>
          <a:off x="16421100" y="1244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156391</xdr:rowOff>
    </xdr:from>
    <xdr:to>
      <xdr:col>24</xdr:col>
      <xdr:colOff>31750</xdr:colOff>
      <xdr:row>75</xdr:row>
      <xdr:rowOff>11067</xdr:rowOff>
    </xdr:to>
    <xdr:cxnSp macro="">
      <xdr:nvCxnSpPr>
        <xdr:cNvPr id="422" name="直線コネクタ 421"/>
        <xdr:cNvCxnSpPr/>
      </xdr:nvCxnSpPr>
      <xdr:spPr>
        <a:xfrm>
          <a:off x="15671800" y="1284369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135181</xdr:rowOff>
    </xdr:from>
    <xdr:ext cx="762000" cy="259045"/>
    <xdr:sp macro="" textlink="">
      <xdr:nvSpPr>
        <xdr:cNvPr id="423" name="公債費以外平均値テキスト"/>
        <xdr:cNvSpPr txBox="1"/>
      </xdr:nvSpPr>
      <xdr:spPr>
        <a:xfrm>
          <a:off x="16598900" y="126510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666750</xdr:colOff>
      <xdr:row>74</xdr:row>
      <xdr:rowOff>118654</xdr:rowOff>
    </xdr:from>
    <xdr:to>
      <xdr:col>24</xdr:col>
      <xdr:colOff>82550</xdr:colOff>
      <xdr:row>75</xdr:row>
      <xdr:rowOff>48804</xdr:rowOff>
    </xdr:to>
    <xdr:sp macro="" textlink="">
      <xdr:nvSpPr>
        <xdr:cNvPr id="424" name="フローチャート : 判断 423"/>
        <xdr:cNvSpPr/>
      </xdr:nvSpPr>
      <xdr:spPr>
        <a:xfrm>
          <a:off x="164592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156391</xdr:rowOff>
    </xdr:from>
    <xdr:to>
      <xdr:col>22</xdr:col>
      <xdr:colOff>565150</xdr:colOff>
      <xdr:row>75</xdr:row>
      <xdr:rowOff>1270</xdr:rowOff>
    </xdr:to>
    <xdr:cxnSp macro="">
      <xdr:nvCxnSpPr>
        <xdr:cNvPr id="425" name="直線コネクタ 424"/>
        <xdr:cNvCxnSpPr/>
      </xdr:nvCxnSpPr>
      <xdr:spPr>
        <a:xfrm flipV="1">
          <a:off x="14782800" y="1284369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102326</xdr:rowOff>
    </xdr:from>
    <xdr:to>
      <xdr:col>22</xdr:col>
      <xdr:colOff>615950</xdr:colOff>
      <xdr:row>75</xdr:row>
      <xdr:rowOff>32476</xdr:rowOff>
    </xdr:to>
    <xdr:sp macro="" textlink="">
      <xdr:nvSpPr>
        <xdr:cNvPr id="426" name="フローチャート : 判断 425"/>
        <xdr:cNvSpPr/>
      </xdr:nvSpPr>
      <xdr:spPr>
        <a:xfrm>
          <a:off x="15621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42653</xdr:rowOff>
    </xdr:from>
    <xdr:ext cx="736600" cy="259045"/>
    <xdr:sp macro="" textlink="">
      <xdr:nvSpPr>
        <xdr:cNvPr id="427" name="テキスト ボックス 426"/>
        <xdr:cNvSpPr txBox="1"/>
      </xdr:nvSpPr>
      <xdr:spPr>
        <a:xfrm>
          <a:off x="15290800" y="12558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130266</xdr:rowOff>
    </xdr:from>
    <xdr:to>
      <xdr:col>21</xdr:col>
      <xdr:colOff>361950</xdr:colOff>
      <xdr:row>75</xdr:row>
      <xdr:rowOff>1270</xdr:rowOff>
    </xdr:to>
    <xdr:cxnSp macro="">
      <xdr:nvCxnSpPr>
        <xdr:cNvPr id="428" name="直線コネクタ 427"/>
        <xdr:cNvCxnSpPr/>
      </xdr:nvCxnSpPr>
      <xdr:spPr>
        <a:xfrm>
          <a:off x="13893800" y="1281756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134983</xdr:rowOff>
    </xdr:from>
    <xdr:to>
      <xdr:col>21</xdr:col>
      <xdr:colOff>412750</xdr:colOff>
      <xdr:row>75</xdr:row>
      <xdr:rowOff>65133</xdr:rowOff>
    </xdr:to>
    <xdr:sp macro="" textlink="">
      <xdr:nvSpPr>
        <xdr:cNvPr id="429" name="フローチャート : 判断 428"/>
        <xdr:cNvSpPr/>
      </xdr:nvSpPr>
      <xdr:spPr>
        <a:xfrm>
          <a:off x="14732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49910</xdr:rowOff>
    </xdr:from>
    <xdr:ext cx="762000" cy="259045"/>
    <xdr:sp macro="" textlink="">
      <xdr:nvSpPr>
        <xdr:cNvPr id="430" name="テキスト ボックス 429"/>
        <xdr:cNvSpPr txBox="1"/>
      </xdr:nvSpPr>
      <xdr:spPr>
        <a:xfrm>
          <a:off x="14401800" y="1290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130266</xdr:rowOff>
    </xdr:from>
    <xdr:to>
      <xdr:col>20</xdr:col>
      <xdr:colOff>158750</xdr:colOff>
      <xdr:row>75</xdr:row>
      <xdr:rowOff>37193</xdr:rowOff>
    </xdr:to>
    <xdr:cxnSp macro="">
      <xdr:nvCxnSpPr>
        <xdr:cNvPr id="431" name="直線コネクタ 430"/>
        <xdr:cNvCxnSpPr/>
      </xdr:nvCxnSpPr>
      <xdr:spPr>
        <a:xfrm flipV="1">
          <a:off x="13004800" y="1281756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41910</xdr:rowOff>
    </xdr:from>
    <xdr:to>
      <xdr:col>20</xdr:col>
      <xdr:colOff>209550</xdr:colOff>
      <xdr:row>75</xdr:row>
      <xdr:rowOff>143510</xdr:rowOff>
    </xdr:to>
    <xdr:sp macro="" textlink="">
      <xdr:nvSpPr>
        <xdr:cNvPr id="432" name="フローチャート : 判断 431"/>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128288</xdr:rowOff>
    </xdr:from>
    <xdr:ext cx="762000" cy="259045"/>
    <xdr:sp macro="" textlink="">
      <xdr:nvSpPr>
        <xdr:cNvPr id="433" name="テキスト ボックス 432"/>
        <xdr:cNvSpPr txBox="1"/>
      </xdr:nvSpPr>
      <xdr:spPr>
        <a:xfrm>
          <a:off x="13512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107224</xdr:rowOff>
    </xdr:from>
    <xdr:to>
      <xdr:col>19</xdr:col>
      <xdr:colOff>6350</xdr:colOff>
      <xdr:row>76</xdr:row>
      <xdr:rowOff>37374</xdr:rowOff>
    </xdr:to>
    <xdr:sp macro="" textlink="">
      <xdr:nvSpPr>
        <xdr:cNvPr id="434" name="フローチャート : 判断 433"/>
        <xdr:cNvSpPr/>
      </xdr:nvSpPr>
      <xdr:spPr>
        <a:xfrm>
          <a:off x="12954000" y="1296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22151</xdr:rowOff>
    </xdr:from>
    <xdr:ext cx="762000" cy="259045"/>
    <xdr:sp macro="" textlink="">
      <xdr:nvSpPr>
        <xdr:cNvPr id="435" name="テキスト ボックス 434"/>
        <xdr:cNvSpPr txBox="1"/>
      </xdr:nvSpPr>
      <xdr:spPr>
        <a:xfrm>
          <a:off x="12623800" y="13052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131717</xdr:rowOff>
    </xdr:from>
    <xdr:to>
      <xdr:col>24</xdr:col>
      <xdr:colOff>82550</xdr:colOff>
      <xdr:row>75</xdr:row>
      <xdr:rowOff>61867</xdr:rowOff>
    </xdr:to>
    <xdr:sp macro="" textlink="">
      <xdr:nvSpPr>
        <xdr:cNvPr id="441" name="円/楕円 440"/>
        <xdr:cNvSpPr/>
      </xdr:nvSpPr>
      <xdr:spPr>
        <a:xfrm>
          <a:off x="16459200" y="1281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103794</xdr:rowOff>
    </xdr:from>
    <xdr:ext cx="762000" cy="259045"/>
    <xdr:sp macro="" textlink="">
      <xdr:nvSpPr>
        <xdr:cNvPr id="442" name="公債費以外該当値テキスト"/>
        <xdr:cNvSpPr txBox="1"/>
      </xdr:nvSpPr>
      <xdr:spPr>
        <a:xfrm>
          <a:off x="16598900" y="1279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105591</xdr:rowOff>
    </xdr:from>
    <xdr:to>
      <xdr:col>22</xdr:col>
      <xdr:colOff>615950</xdr:colOff>
      <xdr:row>75</xdr:row>
      <xdr:rowOff>35741</xdr:rowOff>
    </xdr:to>
    <xdr:sp macro="" textlink="">
      <xdr:nvSpPr>
        <xdr:cNvPr id="443" name="円/楕円 442"/>
        <xdr:cNvSpPr/>
      </xdr:nvSpPr>
      <xdr:spPr>
        <a:xfrm>
          <a:off x="15621000" y="1279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20518</xdr:rowOff>
    </xdr:from>
    <xdr:ext cx="736600" cy="259045"/>
    <xdr:sp macro="" textlink="">
      <xdr:nvSpPr>
        <xdr:cNvPr id="444" name="テキスト ボックス 443"/>
        <xdr:cNvSpPr txBox="1"/>
      </xdr:nvSpPr>
      <xdr:spPr>
        <a:xfrm>
          <a:off x="15290800" y="12879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121920</xdr:rowOff>
    </xdr:from>
    <xdr:to>
      <xdr:col>21</xdr:col>
      <xdr:colOff>412750</xdr:colOff>
      <xdr:row>75</xdr:row>
      <xdr:rowOff>52070</xdr:rowOff>
    </xdr:to>
    <xdr:sp macro="" textlink="">
      <xdr:nvSpPr>
        <xdr:cNvPr id="445" name="円/楕円 444"/>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62247</xdr:rowOff>
    </xdr:from>
    <xdr:ext cx="762000" cy="259045"/>
    <xdr:sp macro="" textlink="">
      <xdr:nvSpPr>
        <xdr:cNvPr id="446" name="テキスト ボックス 445"/>
        <xdr:cNvSpPr txBox="1"/>
      </xdr:nvSpPr>
      <xdr:spPr>
        <a:xfrm>
          <a:off x="14401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79466</xdr:rowOff>
    </xdr:from>
    <xdr:to>
      <xdr:col>20</xdr:col>
      <xdr:colOff>209550</xdr:colOff>
      <xdr:row>75</xdr:row>
      <xdr:rowOff>9616</xdr:rowOff>
    </xdr:to>
    <xdr:sp macro="" textlink="">
      <xdr:nvSpPr>
        <xdr:cNvPr id="447" name="円/楕円 446"/>
        <xdr:cNvSpPr/>
      </xdr:nvSpPr>
      <xdr:spPr>
        <a:xfrm>
          <a:off x="13843000" y="127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19793</xdr:rowOff>
    </xdr:from>
    <xdr:ext cx="762000" cy="259045"/>
    <xdr:sp macro="" textlink="">
      <xdr:nvSpPr>
        <xdr:cNvPr id="448" name="テキスト ボックス 447"/>
        <xdr:cNvSpPr txBox="1"/>
      </xdr:nvSpPr>
      <xdr:spPr>
        <a:xfrm>
          <a:off x="13512800" y="1253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157843</xdr:rowOff>
    </xdr:from>
    <xdr:to>
      <xdr:col>19</xdr:col>
      <xdr:colOff>6350</xdr:colOff>
      <xdr:row>75</xdr:row>
      <xdr:rowOff>87993</xdr:rowOff>
    </xdr:to>
    <xdr:sp macro="" textlink="">
      <xdr:nvSpPr>
        <xdr:cNvPr id="449" name="円/楕円 448"/>
        <xdr:cNvSpPr/>
      </xdr:nvSpPr>
      <xdr:spPr>
        <a:xfrm>
          <a:off x="12954000" y="128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98170</xdr:rowOff>
    </xdr:from>
    <xdr:ext cx="762000" cy="259045"/>
    <xdr:sp macro="" textlink="">
      <xdr:nvSpPr>
        <xdr:cNvPr id="450" name="テキスト ボックス 449"/>
        <xdr:cNvSpPr txBox="1"/>
      </xdr:nvSpPr>
      <xdr:spPr>
        <a:xfrm>
          <a:off x="12623800" y="126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山形県真室川町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162143</xdr:rowOff>
    </xdr:from>
    <xdr:to>
      <xdr:col>4</xdr:col>
      <xdr:colOff>1117600</xdr:colOff>
      <xdr:row>19</xdr:row>
      <xdr:rowOff>140501</xdr:rowOff>
    </xdr:to>
    <xdr:cxnSp macro="">
      <xdr:nvCxnSpPr>
        <xdr:cNvPr id="41" name="直線コネクタ 40"/>
        <xdr:cNvCxnSpPr/>
      </xdr:nvCxnSpPr>
      <xdr:spPr bwMode="auto">
        <a:xfrm flipV="1">
          <a:off x="5651500" y="2267168"/>
          <a:ext cx="0" cy="11785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112578</xdr:rowOff>
    </xdr:from>
    <xdr:ext cx="762000" cy="259045"/>
    <xdr:sp macro="" textlink="">
      <xdr:nvSpPr>
        <xdr:cNvPr id="42" name="人口1人当たり決算額の推移最小値テキスト130"/>
        <xdr:cNvSpPr txBox="1"/>
      </xdr:nvSpPr>
      <xdr:spPr>
        <a:xfrm>
          <a:off x="5740400" y="341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85,971</a:t>
          </a:r>
          <a:endParaRPr kumimoji="1" lang="ja-JP" altLang="en-US" sz="1000" b="1">
            <a:latin typeface="ＭＳ Ｐゴシック"/>
          </a:endParaRPr>
        </a:p>
      </xdr:txBody>
    </xdr:sp>
    <xdr:clientData/>
  </xdr:oneCellAnchor>
  <xdr:twoCellAnchor>
    <xdr:from>
      <xdr:col>4</xdr:col>
      <xdr:colOff>1028700</xdr:colOff>
      <xdr:row>19</xdr:row>
      <xdr:rowOff>140501</xdr:rowOff>
    </xdr:from>
    <xdr:to>
      <xdr:col>5</xdr:col>
      <xdr:colOff>73025</xdr:colOff>
      <xdr:row>19</xdr:row>
      <xdr:rowOff>140501</xdr:rowOff>
    </xdr:to>
    <xdr:cxnSp macro="">
      <xdr:nvCxnSpPr>
        <xdr:cNvPr id="43" name="直線コネクタ 42"/>
        <xdr:cNvCxnSpPr/>
      </xdr:nvCxnSpPr>
      <xdr:spPr bwMode="auto">
        <a:xfrm>
          <a:off x="5562600" y="34456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77070</xdr:rowOff>
    </xdr:from>
    <xdr:ext cx="762000" cy="259045"/>
    <xdr:sp macro="" textlink="">
      <xdr:nvSpPr>
        <xdr:cNvPr id="44" name="人口1人当たり決算額の推移最大値テキスト130"/>
        <xdr:cNvSpPr txBox="1"/>
      </xdr:nvSpPr>
      <xdr:spPr>
        <a:xfrm>
          <a:off x="5740400" y="201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292,184</a:t>
          </a:r>
          <a:endParaRPr kumimoji="1" lang="ja-JP" altLang="en-US" sz="1000" b="1">
            <a:latin typeface="ＭＳ Ｐゴシック"/>
          </a:endParaRPr>
        </a:p>
      </xdr:txBody>
    </xdr:sp>
    <xdr:clientData/>
  </xdr:oneCellAnchor>
  <xdr:twoCellAnchor>
    <xdr:from>
      <xdr:col>4</xdr:col>
      <xdr:colOff>1028700</xdr:colOff>
      <xdr:row>12</xdr:row>
      <xdr:rowOff>162143</xdr:rowOff>
    </xdr:from>
    <xdr:to>
      <xdr:col>5</xdr:col>
      <xdr:colOff>73025</xdr:colOff>
      <xdr:row>12</xdr:row>
      <xdr:rowOff>162143</xdr:rowOff>
    </xdr:to>
    <xdr:cxnSp macro="">
      <xdr:nvCxnSpPr>
        <xdr:cNvPr id="45" name="直線コネクタ 44"/>
        <xdr:cNvCxnSpPr/>
      </xdr:nvCxnSpPr>
      <xdr:spPr bwMode="auto">
        <a:xfrm>
          <a:off x="5562600" y="22671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116966</xdr:rowOff>
    </xdr:from>
    <xdr:to>
      <xdr:col>4</xdr:col>
      <xdr:colOff>1117600</xdr:colOff>
      <xdr:row>18</xdr:row>
      <xdr:rowOff>137780</xdr:rowOff>
    </xdr:to>
    <xdr:cxnSp macro="">
      <xdr:nvCxnSpPr>
        <xdr:cNvPr id="46" name="直線コネクタ 45"/>
        <xdr:cNvCxnSpPr/>
      </xdr:nvCxnSpPr>
      <xdr:spPr bwMode="auto">
        <a:xfrm flipV="1">
          <a:off x="5003800" y="3250691"/>
          <a:ext cx="647700" cy="20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689</xdr:rowOff>
    </xdr:from>
    <xdr:ext cx="762000" cy="259045"/>
    <xdr:sp macro="" textlink="">
      <xdr:nvSpPr>
        <xdr:cNvPr id="47" name="人口1人当たり決算額の推移平均値テキスト130"/>
        <xdr:cNvSpPr txBox="1"/>
      </xdr:nvSpPr>
      <xdr:spPr>
        <a:xfrm>
          <a:off x="5740400" y="2791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155612</xdr:rowOff>
    </xdr:from>
    <xdr:to>
      <xdr:col>5</xdr:col>
      <xdr:colOff>34925</xdr:colOff>
      <xdr:row>17</xdr:row>
      <xdr:rowOff>85762</xdr:rowOff>
    </xdr:to>
    <xdr:sp macro="" textlink="">
      <xdr:nvSpPr>
        <xdr:cNvPr id="48" name="フローチャート : 判断 47"/>
        <xdr:cNvSpPr/>
      </xdr:nvSpPr>
      <xdr:spPr bwMode="auto">
        <a:xfrm>
          <a:off x="56007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118578</xdr:rowOff>
    </xdr:from>
    <xdr:to>
      <xdr:col>4</xdr:col>
      <xdr:colOff>469900</xdr:colOff>
      <xdr:row>18</xdr:row>
      <xdr:rowOff>137780</xdr:rowOff>
    </xdr:to>
    <xdr:cxnSp macro="">
      <xdr:nvCxnSpPr>
        <xdr:cNvPr id="49" name="直線コネクタ 48"/>
        <xdr:cNvCxnSpPr/>
      </xdr:nvCxnSpPr>
      <xdr:spPr bwMode="auto">
        <a:xfrm>
          <a:off x="4305300" y="3252303"/>
          <a:ext cx="698500" cy="19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144319</xdr:rowOff>
    </xdr:from>
    <xdr:to>
      <xdr:col>4</xdr:col>
      <xdr:colOff>520700</xdr:colOff>
      <xdr:row>17</xdr:row>
      <xdr:rowOff>74469</xdr:rowOff>
    </xdr:to>
    <xdr:sp macro="" textlink="">
      <xdr:nvSpPr>
        <xdr:cNvPr id="50" name="フローチャート : 判断 49"/>
        <xdr:cNvSpPr/>
      </xdr:nvSpPr>
      <xdr:spPr bwMode="auto">
        <a:xfrm>
          <a:off x="4953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84646</xdr:rowOff>
    </xdr:from>
    <xdr:ext cx="736600" cy="259045"/>
    <xdr:sp macro="" textlink="">
      <xdr:nvSpPr>
        <xdr:cNvPr id="51" name="テキスト ボックス 50"/>
        <xdr:cNvSpPr txBox="1"/>
      </xdr:nvSpPr>
      <xdr:spPr>
        <a:xfrm>
          <a:off x="4622800" y="2704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100753</xdr:rowOff>
    </xdr:from>
    <xdr:to>
      <xdr:col>3</xdr:col>
      <xdr:colOff>904875</xdr:colOff>
      <xdr:row>18</xdr:row>
      <xdr:rowOff>118578</xdr:rowOff>
    </xdr:to>
    <xdr:cxnSp macro="">
      <xdr:nvCxnSpPr>
        <xdr:cNvPr id="52" name="直線コネクタ 51"/>
        <xdr:cNvCxnSpPr/>
      </xdr:nvCxnSpPr>
      <xdr:spPr bwMode="auto">
        <a:xfrm>
          <a:off x="3606800" y="3234478"/>
          <a:ext cx="698500" cy="17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131460</xdr:rowOff>
    </xdr:from>
    <xdr:to>
      <xdr:col>3</xdr:col>
      <xdr:colOff>955675</xdr:colOff>
      <xdr:row>17</xdr:row>
      <xdr:rowOff>61610</xdr:rowOff>
    </xdr:to>
    <xdr:sp macro="" textlink="">
      <xdr:nvSpPr>
        <xdr:cNvPr id="53" name="フローチャート : 判断 52"/>
        <xdr:cNvSpPr/>
      </xdr:nvSpPr>
      <xdr:spPr bwMode="auto">
        <a:xfrm>
          <a:off x="4254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71787</xdr:rowOff>
    </xdr:from>
    <xdr:ext cx="762000" cy="259045"/>
    <xdr:sp macro="" textlink="">
      <xdr:nvSpPr>
        <xdr:cNvPr id="54" name="テキスト ボックス 53"/>
        <xdr:cNvSpPr txBox="1"/>
      </xdr:nvSpPr>
      <xdr:spPr>
        <a:xfrm>
          <a:off x="39243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90706</xdr:rowOff>
    </xdr:from>
    <xdr:to>
      <xdr:col>3</xdr:col>
      <xdr:colOff>206375</xdr:colOff>
      <xdr:row>18</xdr:row>
      <xdr:rowOff>100753</xdr:rowOff>
    </xdr:to>
    <xdr:cxnSp macro="">
      <xdr:nvCxnSpPr>
        <xdr:cNvPr id="55" name="直線コネクタ 54"/>
        <xdr:cNvCxnSpPr/>
      </xdr:nvCxnSpPr>
      <xdr:spPr bwMode="auto">
        <a:xfrm>
          <a:off x="2908300" y="3224431"/>
          <a:ext cx="698500" cy="10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95204</xdr:rowOff>
    </xdr:from>
    <xdr:to>
      <xdr:col>3</xdr:col>
      <xdr:colOff>257175</xdr:colOff>
      <xdr:row>19</xdr:row>
      <xdr:rowOff>25354</xdr:rowOff>
    </xdr:to>
    <xdr:sp macro="" textlink="">
      <xdr:nvSpPr>
        <xdr:cNvPr id="56" name="フローチャート : 判断 55"/>
        <xdr:cNvSpPr/>
      </xdr:nvSpPr>
      <xdr:spPr bwMode="auto">
        <a:xfrm>
          <a:off x="3556000" y="3228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10131</xdr:rowOff>
    </xdr:from>
    <xdr:ext cx="762000" cy="259045"/>
    <xdr:sp macro="" textlink="">
      <xdr:nvSpPr>
        <xdr:cNvPr id="57" name="テキスト ボックス 56"/>
        <xdr:cNvSpPr txBox="1"/>
      </xdr:nvSpPr>
      <xdr:spPr>
        <a:xfrm>
          <a:off x="3225800" y="331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115,008</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108492</xdr:rowOff>
    </xdr:from>
    <xdr:to>
      <xdr:col>2</xdr:col>
      <xdr:colOff>692150</xdr:colOff>
      <xdr:row>19</xdr:row>
      <xdr:rowOff>38642</xdr:rowOff>
    </xdr:to>
    <xdr:sp macro="" textlink="">
      <xdr:nvSpPr>
        <xdr:cNvPr id="58" name="フローチャート : 判断 57"/>
        <xdr:cNvSpPr/>
      </xdr:nvSpPr>
      <xdr:spPr bwMode="auto">
        <a:xfrm>
          <a:off x="2857500" y="32422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23419</xdr:rowOff>
    </xdr:from>
    <xdr:ext cx="762000" cy="259045"/>
    <xdr:sp macro="" textlink="">
      <xdr:nvSpPr>
        <xdr:cNvPr id="59" name="テキスト ボックス 58"/>
        <xdr:cNvSpPr txBox="1"/>
      </xdr:nvSpPr>
      <xdr:spPr>
        <a:xfrm>
          <a:off x="2527300" y="332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112,683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66166</xdr:rowOff>
    </xdr:from>
    <xdr:to>
      <xdr:col>5</xdr:col>
      <xdr:colOff>34925</xdr:colOff>
      <xdr:row>18</xdr:row>
      <xdr:rowOff>167767</xdr:rowOff>
    </xdr:to>
    <xdr:sp macro="" textlink="">
      <xdr:nvSpPr>
        <xdr:cNvPr id="65" name="円/楕円 64"/>
        <xdr:cNvSpPr/>
      </xdr:nvSpPr>
      <xdr:spPr bwMode="auto">
        <a:xfrm>
          <a:off x="5600700" y="319989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38243</xdr:rowOff>
    </xdr:from>
    <xdr:ext cx="762000" cy="259045"/>
    <xdr:sp macro="" textlink="">
      <xdr:nvSpPr>
        <xdr:cNvPr id="66" name="人口1人当たり決算額の推移該当値テキスト130"/>
        <xdr:cNvSpPr txBox="1"/>
      </xdr:nvSpPr>
      <xdr:spPr>
        <a:xfrm>
          <a:off x="5740400" y="317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120,089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86980</xdr:rowOff>
    </xdr:from>
    <xdr:to>
      <xdr:col>4</xdr:col>
      <xdr:colOff>520700</xdr:colOff>
      <xdr:row>19</xdr:row>
      <xdr:rowOff>17130</xdr:rowOff>
    </xdr:to>
    <xdr:sp macro="" textlink="">
      <xdr:nvSpPr>
        <xdr:cNvPr id="67" name="円/楕円 66"/>
        <xdr:cNvSpPr/>
      </xdr:nvSpPr>
      <xdr:spPr bwMode="auto">
        <a:xfrm>
          <a:off x="4953000" y="3220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1907</xdr:rowOff>
    </xdr:from>
    <xdr:ext cx="736600" cy="259045"/>
    <xdr:sp macro="" textlink="">
      <xdr:nvSpPr>
        <xdr:cNvPr id="68" name="テキスト ボックス 67"/>
        <xdr:cNvSpPr txBox="1"/>
      </xdr:nvSpPr>
      <xdr:spPr>
        <a:xfrm>
          <a:off x="4622800" y="3307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116,447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67778</xdr:rowOff>
    </xdr:from>
    <xdr:to>
      <xdr:col>3</xdr:col>
      <xdr:colOff>955675</xdr:colOff>
      <xdr:row>18</xdr:row>
      <xdr:rowOff>169378</xdr:rowOff>
    </xdr:to>
    <xdr:sp macro="" textlink="">
      <xdr:nvSpPr>
        <xdr:cNvPr id="69" name="円/楕円 68"/>
        <xdr:cNvSpPr/>
      </xdr:nvSpPr>
      <xdr:spPr bwMode="auto">
        <a:xfrm>
          <a:off x="4254500" y="3201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154155</xdr:rowOff>
    </xdr:from>
    <xdr:ext cx="762000" cy="259045"/>
    <xdr:sp macro="" textlink="">
      <xdr:nvSpPr>
        <xdr:cNvPr id="70" name="テキスト ボックス 69"/>
        <xdr:cNvSpPr txBox="1"/>
      </xdr:nvSpPr>
      <xdr:spPr>
        <a:xfrm>
          <a:off x="3924300" y="328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119,807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49953</xdr:rowOff>
    </xdr:from>
    <xdr:to>
      <xdr:col>3</xdr:col>
      <xdr:colOff>257175</xdr:colOff>
      <xdr:row>18</xdr:row>
      <xdr:rowOff>151553</xdr:rowOff>
    </xdr:to>
    <xdr:sp macro="" textlink="">
      <xdr:nvSpPr>
        <xdr:cNvPr id="71" name="円/楕円 70"/>
        <xdr:cNvSpPr/>
      </xdr:nvSpPr>
      <xdr:spPr bwMode="auto">
        <a:xfrm>
          <a:off x="3556000" y="3183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161730</xdr:rowOff>
    </xdr:from>
    <xdr:ext cx="762000" cy="259045"/>
    <xdr:sp macro="" textlink="">
      <xdr:nvSpPr>
        <xdr:cNvPr id="72" name="テキスト ボックス 71"/>
        <xdr:cNvSpPr txBox="1"/>
      </xdr:nvSpPr>
      <xdr:spPr>
        <a:xfrm>
          <a:off x="3225800" y="295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122,926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39906</xdr:rowOff>
    </xdr:from>
    <xdr:to>
      <xdr:col>2</xdr:col>
      <xdr:colOff>692150</xdr:colOff>
      <xdr:row>18</xdr:row>
      <xdr:rowOff>141506</xdr:rowOff>
    </xdr:to>
    <xdr:sp macro="" textlink="">
      <xdr:nvSpPr>
        <xdr:cNvPr id="73" name="円/楕円 72"/>
        <xdr:cNvSpPr/>
      </xdr:nvSpPr>
      <xdr:spPr bwMode="auto">
        <a:xfrm>
          <a:off x="2857500" y="3173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151683</xdr:rowOff>
    </xdr:from>
    <xdr:ext cx="762000" cy="259045"/>
    <xdr:sp macro="" textlink="">
      <xdr:nvSpPr>
        <xdr:cNvPr id="74" name="テキスト ボックス 73"/>
        <xdr:cNvSpPr txBox="1"/>
      </xdr:nvSpPr>
      <xdr:spPr>
        <a:xfrm>
          <a:off x="2527300" y="2942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124,684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166738</xdr:rowOff>
    </xdr:from>
    <xdr:to>
      <xdr:col>4</xdr:col>
      <xdr:colOff>1117600</xdr:colOff>
      <xdr:row>37</xdr:row>
      <xdr:rowOff>319545</xdr:rowOff>
    </xdr:to>
    <xdr:cxnSp macro="">
      <xdr:nvCxnSpPr>
        <xdr:cNvPr id="102" name="直線コネクタ 101"/>
        <xdr:cNvCxnSpPr/>
      </xdr:nvCxnSpPr>
      <xdr:spPr bwMode="auto">
        <a:xfrm flipV="1">
          <a:off x="5651500" y="5919838"/>
          <a:ext cx="0" cy="15244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291622</xdr:rowOff>
    </xdr:from>
    <xdr:ext cx="762000" cy="259045"/>
    <xdr:sp macro="" textlink="">
      <xdr:nvSpPr>
        <xdr:cNvPr id="103" name="人口1人当たり決算額の推移最小値テキスト445"/>
        <xdr:cNvSpPr txBox="1"/>
      </xdr:nvSpPr>
      <xdr:spPr>
        <a:xfrm>
          <a:off x="5740400" y="74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-21,161</a:t>
          </a:r>
          <a:endParaRPr kumimoji="1" lang="ja-JP" altLang="en-US" sz="1000" b="1">
            <a:latin typeface="ＭＳ Ｐゴシック"/>
          </a:endParaRPr>
        </a:p>
      </xdr:txBody>
    </xdr:sp>
    <xdr:clientData/>
  </xdr:oneCellAnchor>
  <xdr:twoCellAnchor>
    <xdr:from>
      <xdr:col>4</xdr:col>
      <xdr:colOff>1028700</xdr:colOff>
      <xdr:row>37</xdr:row>
      <xdr:rowOff>319545</xdr:rowOff>
    </xdr:from>
    <xdr:to>
      <xdr:col>5</xdr:col>
      <xdr:colOff>73025</xdr:colOff>
      <xdr:row>37</xdr:row>
      <xdr:rowOff>319545</xdr:rowOff>
    </xdr:to>
    <xdr:cxnSp macro="">
      <xdr:nvCxnSpPr>
        <xdr:cNvPr id="104" name="直線コネクタ 103"/>
        <xdr:cNvCxnSpPr/>
      </xdr:nvCxnSpPr>
      <xdr:spPr bwMode="auto">
        <a:xfrm>
          <a:off x="5562600" y="74442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253115</xdr:rowOff>
    </xdr:from>
    <xdr:ext cx="762000" cy="259045"/>
    <xdr:sp macro="" textlink="">
      <xdr:nvSpPr>
        <xdr:cNvPr id="105" name="人口1人当たり決算額の推移最大値テキスト445"/>
        <xdr:cNvSpPr txBox="1"/>
      </xdr:nvSpPr>
      <xdr:spPr>
        <a:xfrm>
          <a:off x="5740400" y="56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98,871</a:t>
          </a:r>
          <a:endParaRPr kumimoji="1" lang="ja-JP" altLang="en-US" sz="1000" b="1">
            <a:latin typeface="ＭＳ Ｐゴシック"/>
          </a:endParaRPr>
        </a:p>
      </xdr:txBody>
    </xdr:sp>
    <xdr:clientData/>
  </xdr:oneCellAnchor>
  <xdr:twoCellAnchor>
    <xdr:from>
      <xdr:col>4</xdr:col>
      <xdr:colOff>1028700</xdr:colOff>
      <xdr:row>32</xdr:row>
      <xdr:rowOff>166738</xdr:rowOff>
    </xdr:from>
    <xdr:to>
      <xdr:col>5</xdr:col>
      <xdr:colOff>73025</xdr:colOff>
      <xdr:row>32</xdr:row>
      <xdr:rowOff>166738</xdr:rowOff>
    </xdr:to>
    <xdr:cxnSp macro="">
      <xdr:nvCxnSpPr>
        <xdr:cNvPr id="106" name="直線コネクタ 105"/>
        <xdr:cNvCxnSpPr/>
      </xdr:nvCxnSpPr>
      <xdr:spPr bwMode="auto">
        <a:xfrm>
          <a:off x="5562600" y="59198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227902</xdr:rowOff>
    </xdr:from>
    <xdr:to>
      <xdr:col>4</xdr:col>
      <xdr:colOff>1117600</xdr:colOff>
      <xdr:row>35</xdr:row>
      <xdr:rowOff>242201</xdr:rowOff>
    </xdr:to>
    <xdr:cxnSp macro="">
      <xdr:nvCxnSpPr>
        <xdr:cNvPr id="107" name="直線コネクタ 106"/>
        <xdr:cNvCxnSpPr/>
      </xdr:nvCxnSpPr>
      <xdr:spPr bwMode="auto">
        <a:xfrm>
          <a:off x="5003800" y="6838252"/>
          <a:ext cx="647700" cy="14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200296</xdr:rowOff>
    </xdr:from>
    <xdr:ext cx="762000" cy="259045"/>
    <xdr:sp macro="" textlink="">
      <xdr:nvSpPr>
        <xdr:cNvPr id="108" name="人口1人当たり決算額の推移平均値テキスト445"/>
        <xdr:cNvSpPr txBox="1"/>
      </xdr:nvSpPr>
      <xdr:spPr>
        <a:xfrm>
          <a:off x="5740400" y="64677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12319</xdr:rowOff>
    </xdr:from>
    <xdr:to>
      <xdr:col>5</xdr:col>
      <xdr:colOff>34925</xdr:colOff>
      <xdr:row>35</xdr:row>
      <xdr:rowOff>113919</xdr:rowOff>
    </xdr:to>
    <xdr:sp macro="" textlink="">
      <xdr:nvSpPr>
        <xdr:cNvPr id="109" name="フローチャート : 判断 108"/>
        <xdr:cNvSpPr/>
      </xdr:nvSpPr>
      <xdr:spPr bwMode="auto">
        <a:xfrm>
          <a:off x="56007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160858</xdr:rowOff>
    </xdr:from>
    <xdr:to>
      <xdr:col>4</xdr:col>
      <xdr:colOff>469900</xdr:colOff>
      <xdr:row>35</xdr:row>
      <xdr:rowOff>227902</xdr:rowOff>
    </xdr:to>
    <xdr:cxnSp macro="">
      <xdr:nvCxnSpPr>
        <xdr:cNvPr id="110" name="直線コネクタ 109"/>
        <xdr:cNvCxnSpPr/>
      </xdr:nvCxnSpPr>
      <xdr:spPr bwMode="auto">
        <a:xfrm>
          <a:off x="4305300" y="6771208"/>
          <a:ext cx="698500" cy="67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311823</xdr:rowOff>
    </xdr:from>
    <xdr:to>
      <xdr:col>4</xdr:col>
      <xdr:colOff>520700</xdr:colOff>
      <xdr:row>35</xdr:row>
      <xdr:rowOff>70523</xdr:rowOff>
    </xdr:to>
    <xdr:sp macro="" textlink="">
      <xdr:nvSpPr>
        <xdr:cNvPr id="111" name="フローチャート : 判断 110"/>
        <xdr:cNvSpPr/>
      </xdr:nvSpPr>
      <xdr:spPr bwMode="auto">
        <a:xfrm>
          <a:off x="49530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80700</xdr:rowOff>
    </xdr:from>
    <xdr:ext cx="736600" cy="259045"/>
    <xdr:sp macro="" textlink="">
      <xdr:nvSpPr>
        <xdr:cNvPr id="112" name="テキスト ボックス 111"/>
        <xdr:cNvSpPr txBox="1"/>
      </xdr:nvSpPr>
      <xdr:spPr>
        <a:xfrm>
          <a:off x="4622800" y="6348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52705</xdr:rowOff>
    </xdr:from>
    <xdr:to>
      <xdr:col>3</xdr:col>
      <xdr:colOff>904875</xdr:colOff>
      <xdr:row>35</xdr:row>
      <xdr:rowOff>160858</xdr:rowOff>
    </xdr:to>
    <xdr:cxnSp macro="">
      <xdr:nvCxnSpPr>
        <xdr:cNvPr id="113" name="直線コネクタ 112"/>
        <xdr:cNvCxnSpPr/>
      </xdr:nvCxnSpPr>
      <xdr:spPr bwMode="auto">
        <a:xfrm>
          <a:off x="3606800" y="6663055"/>
          <a:ext cx="698500" cy="108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246444</xdr:rowOff>
    </xdr:from>
    <xdr:to>
      <xdr:col>3</xdr:col>
      <xdr:colOff>955675</xdr:colOff>
      <xdr:row>35</xdr:row>
      <xdr:rowOff>5144</xdr:rowOff>
    </xdr:to>
    <xdr:sp macro="" textlink="">
      <xdr:nvSpPr>
        <xdr:cNvPr id="114" name="フローチャート : 判断 113"/>
        <xdr:cNvSpPr/>
      </xdr:nvSpPr>
      <xdr:spPr bwMode="auto">
        <a:xfrm>
          <a:off x="42545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15320</xdr:rowOff>
    </xdr:from>
    <xdr:ext cx="762000" cy="259045"/>
    <xdr:sp macro="" textlink="">
      <xdr:nvSpPr>
        <xdr:cNvPr id="115" name="テキスト ボックス 114"/>
        <xdr:cNvSpPr txBox="1"/>
      </xdr:nvSpPr>
      <xdr:spPr>
        <a:xfrm>
          <a:off x="3924300" y="628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296634</xdr:rowOff>
    </xdr:from>
    <xdr:to>
      <xdr:col>3</xdr:col>
      <xdr:colOff>206375</xdr:colOff>
      <xdr:row>35</xdr:row>
      <xdr:rowOff>52705</xdr:rowOff>
    </xdr:to>
    <xdr:cxnSp macro="">
      <xdr:nvCxnSpPr>
        <xdr:cNvPr id="116" name="直線コネクタ 115"/>
        <xdr:cNvCxnSpPr/>
      </xdr:nvCxnSpPr>
      <xdr:spPr bwMode="auto">
        <a:xfrm>
          <a:off x="2908300" y="6564084"/>
          <a:ext cx="698500" cy="98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79807</xdr:rowOff>
    </xdr:from>
    <xdr:to>
      <xdr:col>3</xdr:col>
      <xdr:colOff>257175</xdr:colOff>
      <xdr:row>35</xdr:row>
      <xdr:rowOff>181407</xdr:rowOff>
    </xdr:to>
    <xdr:sp macro="" textlink="">
      <xdr:nvSpPr>
        <xdr:cNvPr id="117" name="フローチャート : 判断 116"/>
        <xdr:cNvSpPr/>
      </xdr:nvSpPr>
      <xdr:spPr bwMode="auto">
        <a:xfrm>
          <a:off x="3556000" y="6690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166184</xdr:rowOff>
    </xdr:from>
    <xdr:ext cx="762000" cy="259045"/>
    <xdr:sp macro="" textlink="">
      <xdr:nvSpPr>
        <xdr:cNvPr id="118" name="テキスト ボックス 117"/>
        <xdr:cNvSpPr txBox="1"/>
      </xdr:nvSpPr>
      <xdr:spPr>
        <a:xfrm>
          <a:off x="3225800" y="67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34,216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85522</xdr:rowOff>
    </xdr:from>
    <xdr:to>
      <xdr:col>2</xdr:col>
      <xdr:colOff>692150</xdr:colOff>
      <xdr:row>35</xdr:row>
      <xdr:rowOff>187122</xdr:rowOff>
    </xdr:to>
    <xdr:sp macro="" textlink="">
      <xdr:nvSpPr>
        <xdr:cNvPr id="119" name="フローチャート : 判断 118"/>
        <xdr:cNvSpPr/>
      </xdr:nvSpPr>
      <xdr:spPr bwMode="auto">
        <a:xfrm>
          <a:off x="2857500" y="6695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171899</xdr:rowOff>
    </xdr:from>
    <xdr:ext cx="762000" cy="259045"/>
    <xdr:sp macro="" textlink="">
      <xdr:nvSpPr>
        <xdr:cNvPr id="120" name="テキスト ボックス 119"/>
        <xdr:cNvSpPr txBox="1"/>
      </xdr:nvSpPr>
      <xdr:spPr>
        <a:xfrm>
          <a:off x="2527300" y="67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33,766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191401</xdr:rowOff>
    </xdr:from>
    <xdr:to>
      <xdr:col>5</xdr:col>
      <xdr:colOff>34925</xdr:colOff>
      <xdr:row>35</xdr:row>
      <xdr:rowOff>293001</xdr:rowOff>
    </xdr:to>
    <xdr:sp macro="" textlink="">
      <xdr:nvSpPr>
        <xdr:cNvPr id="126" name="円/楕円 125"/>
        <xdr:cNvSpPr/>
      </xdr:nvSpPr>
      <xdr:spPr bwMode="auto">
        <a:xfrm>
          <a:off x="5600700" y="6801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163478</xdr:rowOff>
    </xdr:from>
    <xdr:ext cx="762000" cy="259045"/>
    <xdr:sp macro="" textlink="">
      <xdr:nvSpPr>
        <xdr:cNvPr id="127" name="人口1人当たり決算額の推移該当値テキスト445"/>
        <xdr:cNvSpPr txBox="1"/>
      </xdr:nvSpPr>
      <xdr:spPr>
        <a:xfrm>
          <a:off x="5740400" y="677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25,429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177102</xdr:rowOff>
    </xdr:from>
    <xdr:to>
      <xdr:col>4</xdr:col>
      <xdr:colOff>520700</xdr:colOff>
      <xdr:row>35</xdr:row>
      <xdr:rowOff>278702</xdr:rowOff>
    </xdr:to>
    <xdr:sp macro="" textlink="">
      <xdr:nvSpPr>
        <xdr:cNvPr id="128" name="円/楕円 127"/>
        <xdr:cNvSpPr/>
      </xdr:nvSpPr>
      <xdr:spPr bwMode="auto">
        <a:xfrm>
          <a:off x="4953000" y="6787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263479</xdr:rowOff>
    </xdr:from>
    <xdr:ext cx="736600" cy="259045"/>
    <xdr:sp macro="" textlink="">
      <xdr:nvSpPr>
        <xdr:cNvPr id="129" name="テキスト ボックス 128"/>
        <xdr:cNvSpPr txBox="1"/>
      </xdr:nvSpPr>
      <xdr:spPr>
        <a:xfrm>
          <a:off x="4622800" y="6873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26,555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110058</xdr:rowOff>
    </xdr:from>
    <xdr:to>
      <xdr:col>3</xdr:col>
      <xdr:colOff>955675</xdr:colOff>
      <xdr:row>35</xdr:row>
      <xdr:rowOff>211658</xdr:rowOff>
    </xdr:to>
    <xdr:sp macro="" textlink="">
      <xdr:nvSpPr>
        <xdr:cNvPr id="130" name="円/楕円 129"/>
        <xdr:cNvSpPr/>
      </xdr:nvSpPr>
      <xdr:spPr bwMode="auto">
        <a:xfrm>
          <a:off x="4254500" y="6720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196435</xdr:rowOff>
    </xdr:from>
    <xdr:ext cx="762000" cy="259045"/>
    <xdr:sp macro="" textlink="">
      <xdr:nvSpPr>
        <xdr:cNvPr id="131" name="テキスト ボックス 130"/>
        <xdr:cNvSpPr txBox="1"/>
      </xdr:nvSpPr>
      <xdr:spPr>
        <a:xfrm>
          <a:off x="3924300" y="68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31,834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1905</xdr:rowOff>
    </xdr:from>
    <xdr:to>
      <xdr:col>3</xdr:col>
      <xdr:colOff>257175</xdr:colOff>
      <xdr:row>35</xdr:row>
      <xdr:rowOff>103505</xdr:rowOff>
    </xdr:to>
    <xdr:sp macro="" textlink="">
      <xdr:nvSpPr>
        <xdr:cNvPr id="132" name="円/楕円 131"/>
        <xdr:cNvSpPr/>
      </xdr:nvSpPr>
      <xdr:spPr bwMode="auto">
        <a:xfrm>
          <a:off x="3556000" y="6612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113682</xdr:rowOff>
    </xdr:from>
    <xdr:ext cx="762000" cy="259045"/>
    <xdr:sp macro="" textlink="">
      <xdr:nvSpPr>
        <xdr:cNvPr id="133" name="テキスト ボックス 132"/>
        <xdr:cNvSpPr txBox="1"/>
      </xdr:nvSpPr>
      <xdr:spPr>
        <a:xfrm>
          <a:off x="3225800" y="638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40,350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245834</xdr:rowOff>
    </xdr:from>
    <xdr:to>
      <xdr:col>2</xdr:col>
      <xdr:colOff>692150</xdr:colOff>
      <xdr:row>35</xdr:row>
      <xdr:rowOff>4534</xdr:rowOff>
    </xdr:to>
    <xdr:sp macro="" textlink="">
      <xdr:nvSpPr>
        <xdr:cNvPr id="134" name="円/楕円 133"/>
        <xdr:cNvSpPr/>
      </xdr:nvSpPr>
      <xdr:spPr bwMode="auto">
        <a:xfrm>
          <a:off x="2857500" y="6513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14711</xdr:rowOff>
    </xdr:from>
    <xdr:ext cx="762000" cy="259045"/>
    <xdr:sp macro="" textlink="">
      <xdr:nvSpPr>
        <xdr:cNvPr id="135" name="テキスト ボックス 134"/>
        <xdr:cNvSpPr txBox="1"/>
      </xdr:nvSpPr>
      <xdr:spPr>
        <a:xfrm>
          <a:off x="2527300" y="628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48,143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山形県真室川町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財政調整基金残高比率については、対前年度比</a:t>
          </a:r>
          <a:r>
            <a:rPr kumimoji="1" lang="en-US" altLang="ja-JP" sz="1200">
              <a:latin typeface="ＭＳ ゴシック" pitchFamily="49" charset="-128"/>
              <a:ea typeface="ＭＳ ゴシック" pitchFamily="49" charset="-128"/>
            </a:rPr>
            <a:t>0.09</a:t>
          </a:r>
          <a:r>
            <a:rPr kumimoji="1" lang="ja-JP" altLang="en-US" sz="1200">
              <a:latin typeface="ＭＳ ゴシック" pitchFamily="49" charset="-128"/>
              <a:ea typeface="ＭＳ ゴシック" pitchFamily="49" charset="-128"/>
            </a:rPr>
            <a:t>ポイントの増となっているが、</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百万円を積み立てたことによるものである。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実質収支の対前年度比</a:t>
          </a:r>
          <a:r>
            <a:rPr kumimoji="1" lang="en-US" altLang="ja-JP" sz="1200">
              <a:latin typeface="ＭＳ ゴシック" pitchFamily="49" charset="-128"/>
              <a:ea typeface="ＭＳ ゴシック" pitchFamily="49" charset="-128"/>
            </a:rPr>
            <a:t>2.36</a:t>
          </a:r>
          <a:r>
            <a:rPr kumimoji="1" lang="ja-JP" altLang="en-US" sz="1200">
              <a:latin typeface="ＭＳ ゴシック" pitchFamily="49" charset="-128"/>
              <a:ea typeface="ＭＳ ゴシック" pitchFamily="49" charset="-128"/>
            </a:rPr>
            <a:t>ポイントの増については、前年度に比べ、繰越事業に係る財源が</a:t>
          </a:r>
          <a:r>
            <a:rPr kumimoji="1" lang="en-US" altLang="ja-JP" sz="1200">
              <a:latin typeface="ＭＳ ゴシック" pitchFamily="49" charset="-128"/>
              <a:ea typeface="ＭＳ ゴシック" pitchFamily="49" charset="-128"/>
            </a:rPr>
            <a:t>70</a:t>
          </a:r>
          <a:r>
            <a:rPr kumimoji="1" lang="ja-JP" altLang="en-US" sz="1200">
              <a:latin typeface="ＭＳ ゴシック" pitchFamily="49" charset="-128"/>
              <a:ea typeface="ＭＳ ゴシック" pitchFamily="49" charset="-128"/>
            </a:rPr>
            <a:t>百万円減少していることによるものである。また、実質単年度収支については、対前年度比</a:t>
          </a:r>
          <a:r>
            <a:rPr kumimoji="1" lang="en-US" altLang="ja-JP" sz="1200">
              <a:latin typeface="ＭＳ ゴシック" pitchFamily="49" charset="-128"/>
              <a:ea typeface="ＭＳ ゴシック" pitchFamily="49" charset="-128"/>
            </a:rPr>
            <a:t>5.64</a:t>
          </a:r>
          <a:r>
            <a:rPr kumimoji="1" lang="ja-JP" altLang="en-US" sz="1200">
              <a:latin typeface="ＭＳ ゴシック" pitchFamily="49" charset="-128"/>
              <a:ea typeface="ＭＳ ゴシック" pitchFamily="49" charset="-128"/>
            </a:rPr>
            <a:t>ポイントの増となっているが、これは繰越事業費の減少に加え、繰上償還額が対前年度比</a:t>
          </a:r>
          <a:r>
            <a:rPr kumimoji="1" lang="en-US" altLang="ja-JP" sz="1200">
              <a:latin typeface="ＭＳ ゴシック" pitchFamily="49" charset="-128"/>
              <a:ea typeface="ＭＳ ゴシック" pitchFamily="49" charset="-128"/>
            </a:rPr>
            <a:t>90</a:t>
          </a:r>
          <a:r>
            <a:rPr kumimoji="1" lang="ja-JP" altLang="en-US" sz="1200">
              <a:latin typeface="ＭＳ ゴシック" pitchFamily="49" charset="-128"/>
              <a:ea typeface="ＭＳ ゴシック" pitchFamily="49" charset="-128"/>
            </a:rPr>
            <a:t>百万円と大幅に増額したことが要因として挙げられる。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山形県真室川町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各特別会計については、一般会計からの繰り入れによるところが大きい。特に法適用企業である病院・水道事業、法非適用企業である公共下水道会計においては、独立採算制のの観点から未収金対策を含めた経営改善と徴収方法の改善、利用率の向上及び加入促進に努め、一般会計の負担増につながらないよう、各経営計画に基づいた改善を推進していく。</a:t>
          </a:r>
          <a:endParaRPr kumimoji="1" lang="en-US" altLang="ja-JP" sz="1050">
            <a:latin typeface="ＭＳ ゴシック" pitchFamily="49" charset="-128"/>
            <a:ea typeface="ＭＳ ゴシック" pitchFamily="49" charset="-128"/>
          </a:endParaRPr>
        </a:p>
        <a:p>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・病院事業会計</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流動資産が多いため、黒字比率が高くなっているが、うち未収金が</a:t>
          </a:r>
          <a:r>
            <a:rPr kumimoji="1" lang="en-US" altLang="ja-JP" sz="1050">
              <a:latin typeface="ＭＳ ゴシック" pitchFamily="49" charset="-128"/>
              <a:ea typeface="ＭＳ ゴシック" pitchFamily="49" charset="-128"/>
            </a:rPr>
            <a:t>6</a:t>
          </a:r>
          <a:r>
            <a:rPr kumimoji="1" lang="ja-JP" altLang="en-US" sz="1050">
              <a:latin typeface="ＭＳ ゴシック" pitchFamily="49" charset="-128"/>
              <a:ea typeface="ＭＳ ゴシック" pitchFamily="49" charset="-128"/>
            </a:rPr>
            <a:t>割を占めており、未収金対策の強化に努めていく必要がある。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・一般会計</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対前年度比で繰越事業に係る財源の減少に加え、繰上償還の増により対前年度比でプラスとなっている。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・水道事業特別会計</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対前年度比で自己資金による補償金免除繰上償還額がなかったことに加え、経費削減により対前年度比</a:t>
          </a:r>
          <a:r>
            <a:rPr kumimoji="1" lang="en-US" altLang="ja-JP" sz="1050">
              <a:latin typeface="ＭＳ ゴシック" pitchFamily="49" charset="-128"/>
              <a:ea typeface="ＭＳ ゴシック" pitchFamily="49" charset="-128"/>
            </a:rPr>
            <a:t>0.68</a:t>
          </a:r>
          <a:r>
            <a:rPr kumimoji="1" lang="ja-JP" altLang="en-US" sz="1050">
              <a:latin typeface="ＭＳ ゴシック" pitchFamily="49" charset="-128"/>
              <a:ea typeface="ＭＳ ゴシック" pitchFamily="49" charset="-128"/>
            </a:rPr>
            <a:t>ポイントの増となっている。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・介護保険特別会計</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サービス利用者の増加により一般会計からの繰出しも増加傾向にあり、保険料で不足する額について県財政安定化基金貸付金を借入している。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・まむろ川温泉梅里苑事業特別会計</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大規模改修工事の終了により平年ベースの決算状況となったために▲</a:t>
          </a:r>
          <a:r>
            <a:rPr kumimoji="1" lang="en-US" altLang="ja-JP" sz="1050">
              <a:latin typeface="ＭＳ ゴシック" pitchFamily="49" charset="-128"/>
              <a:ea typeface="ＭＳ ゴシック" pitchFamily="49" charset="-128"/>
            </a:rPr>
            <a:t>0.28</a:t>
          </a:r>
          <a:r>
            <a:rPr kumimoji="1" lang="ja-JP" altLang="en-US" sz="1050">
              <a:latin typeface="ＭＳ ゴシック" pitchFamily="49" charset="-128"/>
              <a:ea typeface="ＭＳ ゴシック" pitchFamily="49" charset="-128"/>
            </a:rPr>
            <a:t>ポイントの減少となった。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・公共下水道事業特別会計</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計画変更により平成</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年度までの整備予定だが、工事完了後に収入相当で賄うべき建設改良費の一部を基準外として一般会計より繰入している。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・後期高齢者医療特別会計</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広域連合への負担金が主であり、一般会計からの繰入れによるところが大きい。</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・国民健康保険特別会計</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平成</a:t>
          </a:r>
          <a:r>
            <a:rPr kumimoji="1" lang="en-US" altLang="ja-JP" sz="1050">
              <a:latin typeface="ＭＳ ゴシック" pitchFamily="49" charset="-128"/>
              <a:ea typeface="ＭＳ ゴシック" pitchFamily="49" charset="-128"/>
            </a:rPr>
            <a:t>19</a:t>
          </a:r>
          <a:r>
            <a:rPr kumimoji="1" lang="ja-JP" altLang="en-US" sz="1050">
              <a:latin typeface="ＭＳ ゴシック" pitchFamily="49" charset="-128"/>
              <a:ea typeface="ＭＳ ゴシック" pitchFamily="49" charset="-128"/>
            </a:rPr>
            <a:t>年度より広域連合を設立し、事務の運営を行っていることから保健施設運営費の繰出しが主となっている。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山形県真室川町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・元利償還金</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平成</a:t>
          </a:r>
          <a:r>
            <a:rPr kumimoji="1" lang="en-US" altLang="ja-JP" sz="1050">
              <a:latin typeface="ＭＳ ゴシック" pitchFamily="49" charset="-128"/>
              <a:ea typeface="ＭＳ ゴシック" pitchFamily="49" charset="-128"/>
            </a:rPr>
            <a:t>21</a:t>
          </a:r>
          <a:r>
            <a:rPr kumimoji="1" lang="ja-JP" altLang="en-US" sz="1050">
              <a:latin typeface="ＭＳ ゴシック" pitchFamily="49" charset="-128"/>
              <a:ea typeface="ＭＳ ゴシック" pitchFamily="49" charset="-128"/>
            </a:rPr>
            <a:t>年度から平成</a:t>
          </a:r>
          <a:r>
            <a:rPr kumimoji="1" lang="en-US" altLang="ja-JP" sz="1050">
              <a:latin typeface="ＭＳ ゴシック" pitchFamily="49" charset="-128"/>
              <a:ea typeface="ＭＳ ゴシック" pitchFamily="49" charset="-128"/>
            </a:rPr>
            <a:t>25</a:t>
          </a:r>
          <a:r>
            <a:rPr kumimoji="1" lang="ja-JP" altLang="en-US" sz="1050">
              <a:latin typeface="ＭＳ ゴシック" pitchFamily="49" charset="-128"/>
              <a:ea typeface="ＭＳ ゴシック" pitchFamily="49" charset="-128"/>
            </a:rPr>
            <a:t>年度において繰上償還を実施したことや、起債の新規発行額を抑制していることより、平成</a:t>
          </a:r>
          <a:r>
            <a:rPr kumimoji="1" lang="en-US" altLang="ja-JP" sz="1050">
              <a:latin typeface="ＭＳ ゴシック" pitchFamily="49" charset="-128"/>
              <a:ea typeface="ＭＳ ゴシック" pitchFamily="49" charset="-128"/>
            </a:rPr>
            <a:t>25</a:t>
          </a:r>
          <a:r>
            <a:rPr kumimoji="1" lang="ja-JP" altLang="en-US" sz="1050">
              <a:latin typeface="ＭＳ ゴシック" pitchFamily="49" charset="-128"/>
              <a:ea typeface="ＭＳ ゴシック" pitchFamily="49" charset="-128"/>
            </a:rPr>
            <a:t>年度では</a:t>
          </a:r>
          <a:r>
            <a:rPr kumimoji="1" lang="en-US" altLang="ja-JP" sz="1050">
              <a:latin typeface="ＭＳ ゴシック" pitchFamily="49" charset="-128"/>
              <a:ea typeface="ＭＳ ゴシック" pitchFamily="49" charset="-128"/>
            </a:rPr>
            <a:t>678</a:t>
          </a:r>
          <a:r>
            <a:rPr kumimoji="1" lang="ja-JP" altLang="en-US" sz="1050">
              <a:latin typeface="ＭＳ ゴシック" pitchFamily="49" charset="-128"/>
              <a:ea typeface="ＭＳ ゴシック" pitchFamily="49" charset="-128"/>
            </a:rPr>
            <a:t>百万円まで減少している。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・公営企業の元利償還金に対する繰入金</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病院、水道、下水道の全会計において微増している。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・組合等が起こした地方債の元利償還金に対する負担金等</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最上広域市町村圏事務組合への負担金であり、衛生費分負担金等の償還終了により減少している。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・債務負担行為に基づく支出額</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まむろ川福祉会借入金に対する補助等であるが、過疎ソフトの借入の有無により増減している。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・算入公債費等</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起債に対する基準財政需要額のため、近年発行額を抑制していることもあり年々減少している。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・実質公債費比率の分子</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近年繰上償還を実施していることや発行額を抑制していることもあり、年々減少が続いている。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山形県真室川町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・一般会計等に係る地方債の現在高</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平成</a:t>
          </a:r>
          <a:r>
            <a:rPr kumimoji="1" lang="en-US" altLang="ja-JP" sz="1050">
              <a:latin typeface="ＭＳ ゴシック" pitchFamily="49" charset="-128"/>
              <a:ea typeface="ＭＳ ゴシック" pitchFamily="49" charset="-128"/>
            </a:rPr>
            <a:t>21</a:t>
          </a:r>
          <a:r>
            <a:rPr kumimoji="1" lang="ja-JP" altLang="en-US" sz="1050">
              <a:latin typeface="ＭＳ ゴシック" pitchFamily="49" charset="-128"/>
              <a:ea typeface="ＭＳ ゴシック" pitchFamily="49" charset="-128"/>
            </a:rPr>
            <a:t>年度から平成</a:t>
          </a:r>
          <a:r>
            <a:rPr kumimoji="1" lang="en-US" altLang="ja-JP" sz="1050">
              <a:latin typeface="ＭＳ ゴシック" pitchFamily="49" charset="-128"/>
              <a:ea typeface="ＭＳ ゴシック" pitchFamily="49" charset="-128"/>
            </a:rPr>
            <a:t>25</a:t>
          </a:r>
          <a:r>
            <a:rPr kumimoji="1" lang="ja-JP" altLang="en-US" sz="1050">
              <a:latin typeface="ＭＳ ゴシック" pitchFamily="49" charset="-128"/>
              <a:ea typeface="ＭＳ ゴシック" pitchFamily="49" charset="-128"/>
            </a:rPr>
            <a:t>年度まで縁故債の繰上償還を行うとともに、発行額の抑制に努めていることから大幅に減少している。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・債務負担行為に基づく支出予定額</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まむろ川福祉会借入金に対する補助等であるが、借入金償還により年々減少している。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・公営企業債等繰入見込額</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病院、下水道事業会計で減少しているが、水道事業会計において増加にある。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・組合等負担等見込額</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最上広域市町村圏事務組合への負担金であり、衛生費を中心に減少している。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・退職手当負担見込額</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対象職員数の減少に加え、特別職に空席期間があったため減少している。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・充当可能基金</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減債基金の取り崩しがあったが、財政調整基金、減債基金及び今後のインフラ整備に係る投資的事業を見込み町有施設整備基金への積立を行ったため増加している。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・充当可能特定歳入</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都市計画税の充当見込額は前年度と横ばいである。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・基準財政需要額算入見込額</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近年、起債の発行額を抑制していることから年々減少している。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・将来負担比率の分子</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地方債現在高の減少が主たる要因である。</a:t>
          </a:r>
          <a:endParaRPr kumimoji="1" lang="en-US" altLang="ja-JP" sz="105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M16" sqref="AM16:AT16"/>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5795540</v>
      </c>
      <c r="BO4" s="379"/>
      <c r="BP4" s="379"/>
      <c r="BQ4" s="379"/>
      <c r="BR4" s="379"/>
      <c r="BS4" s="379"/>
      <c r="BT4" s="379"/>
      <c r="BU4" s="380"/>
      <c r="BV4" s="378">
        <v>5604928</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3.9</v>
      </c>
      <c r="CU4" s="554"/>
      <c r="CV4" s="554"/>
      <c r="CW4" s="554"/>
      <c r="CX4" s="554"/>
      <c r="CY4" s="554"/>
      <c r="CZ4" s="554"/>
      <c r="DA4" s="555"/>
      <c r="DB4" s="553">
        <v>1.5</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5598806</v>
      </c>
      <c r="BO5" s="384"/>
      <c r="BP5" s="384"/>
      <c r="BQ5" s="384"/>
      <c r="BR5" s="384"/>
      <c r="BS5" s="384"/>
      <c r="BT5" s="384"/>
      <c r="BU5" s="385"/>
      <c r="BV5" s="383">
        <v>5430503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80</v>
      </c>
      <c r="CU5" s="354"/>
      <c r="CV5" s="354"/>
      <c r="CW5" s="354"/>
      <c r="CX5" s="354"/>
      <c r="CY5" s="354"/>
      <c r="CZ5" s="354"/>
      <c r="DA5" s="355"/>
      <c r="DB5" s="353">
        <v>80.2</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196734</v>
      </c>
      <c r="BO6" s="384"/>
      <c r="BP6" s="384"/>
      <c r="BQ6" s="384"/>
      <c r="BR6" s="384"/>
      <c r="BS6" s="384"/>
      <c r="BT6" s="384"/>
      <c r="BU6" s="385"/>
      <c r="BV6" s="383">
        <v>174425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84.5</v>
      </c>
      <c r="CU6" s="528"/>
      <c r="CV6" s="528"/>
      <c r="CW6" s="528"/>
      <c r="CX6" s="528"/>
      <c r="CY6" s="528"/>
      <c r="CZ6" s="528"/>
      <c r="DA6" s="529"/>
      <c r="DB6" s="527">
        <v>84.7</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45082</v>
      </c>
      <c r="BO7" s="384"/>
      <c r="BP7" s="384"/>
      <c r="BQ7" s="384"/>
      <c r="BR7" s="384"/>
      <c r="BS7" s="384"/>
      <c r="BT7" s="384"/>
      <c r="BU7" s="385"/>
      <c r="BV7" s="383">
        <v>115384</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3908393</v>
      </c>
      <c r="CU7" s="384"/>
      <c r="CV7" s="384"/>
      <c r="CW7" s="384"/>
      <c r="CX7" s="384"/>
      <c r="CY7" s="384"/>
      <c r="CZ7" s="384"/>
      <c r="DA7" s="385"/>
      <c r="DB7" s="383">
        <v>3874822</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151652</v>
      </c>
      <c r="BO8" s="384"/>
      <c r="BP8" s="384"/>
      <c r="BQ8" s="384"/>
      <c r="BR8" s="384"/>
      <c r="BS8" s="384"/>
      <c r="BT8" s="384"/>
      <c r="BU8" s="385"/>
      <c r="BV8" s="383">
        <v>59041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0.18</v>
      </c>
      <c r="CU8" s="491"/>
      <c r="CV8" s="491"/>
      <c r="CW8" s="491"/>
      <c r="CX8" s="491"/>
      <c r="CY8" s="491"/>
      <c r="CZ8" s="491"/>
      <c r="DA8" s="492"/>
      <c r="DB8" s="490">
        <v>0.18</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9165</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92611</v>
      </c>
      <c r="BO9" s="384"/>
      <c r="BP9" s="384"/>
      <c r="BQ9" s="384"/>
      <c r="BR9" s="384"/>
      <c r="BS9" s="384"/>
      <c r="BT9" s="384"/>
      <c r="BU9" s="385"/>
      <c r="BV9" s="383">
        <v>-84741</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20</v>
      </c>
      <c r="CU9" s="354"/>
      <c r="CV9" s="354"/>
      <c r="CW9" s="354"/>
      <c r="CX9" s="354"/>
      <c r="CY9" s="354"/>
      <c r="CZ9" s="354"/>
      <c r="DA9" s="355"/>
      <c r="DB9" s="353">
        <v>19.5</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10054</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10097</v>
      </c>
      <c r="BO10" s="384"/>
      <c r="BP10" s="384"/>
      <c r="BQ10" s="384"/>
      <c r="BR10" s="384"/>
      <c r="BS10" s="384"/>
      <c r="BT10" s="384"/>
      <c r="BU10" s="385"/>
      <c r="BV10" s="383">
        <v>56026</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v>253722</v>
      </c>
      <c r="BO11" s="384"/>
      <c r="BP11" s="384"/>
      <c r="BQ11" s="384"/>
      <c r="BR11" s="384"/>
      <c r="BS11" s="384"/>
      <c r="BT11" s="384"/>
      <c r="BU11" s="385"/>
      <c r="BV11" s="383">
        <v>163540</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8762</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8724</v>
      </c>
      <c r="S13" s="483"/>
      <c r="T13" s="483"/>
      <c r="U13" s="483"/>
      <c r="V13" s="484"/>
      <c r="W13" s="470" t="s">
        <v>124</v>
      </c>
      <c r="X13" s="396"/>
      <c r="Y13" s="396"/>
      <c r="Z13" s="396"/>
      <c r="AA13" s="396"/>
      <c r="AB13" s="397"/>
      <c r="AC13" s="359">
        <v>863</v>
      </c>
      <c r="AD13" s="360"/>
      <c r="AE13" s="360"/>
      <c r="AF13" s="360"/>
      <c r="AG13" s="361"/>
      <c r="AH13" s="359">
        <v>792</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356430</v>
      </c>
      <c r="BO13" s="384"/>
      <c r="BP13" s="384"/>
      <c r="BQ13" s="384"/>
      <c r="BR13" s="384"/>
      <c r="BS13" s="384"/>
      <c r="BT13" s="384"/>
      <c r="BU13" s="385"/>
      <c r="BV13" s="383">
        <v>134825</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7.9</v>
      </c>
      <c r="CU13" s="354"/>
      <c r="CV13" s="354"/>
      <c r="CW13" s="354"/>
      <c r="CX13" s="354"/>
      <c r="CY13" s="354"/>
      <c r="CZ13" s="354"/>
      <c r="DA13" s="355"/>
      <c r="DB13" s="353">
        <v>9.1999999999999993</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8861</v>
      </c>
      <c r="S14" s="483"/>
      <c r="T14" s="483"/>
      <c r="U14" s="483"/>
      <c r="V14" s="484"/>
      <c r="W14" s="485"/>
      <c r="X14" s="399"/>
      <c r="Y14" s="399"/>
      <c r="Z14" s="399"/>
      <c r="AA14" s="399"/>
      <c r="AB14" s="400"/>
      <c r="AC14" s="475">
        <v>20.100000000000001</v>
      </c>
      <c r="AD14" s="476"/>
      <c r="AE14" s="476"/>
      <c r="AF14" s="476"/>
      <c r="AG14" s="477"/>
      <c r="AH14" s="475">
        <v>16.899999999999999</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33.700000000000003</v>
      </c>
      <c r="CU14" s="454"/>
      <c r="CV14" s="454"/>
      <c r="CW14" s="454"/>
      <c r="CX14" s="454"/>
      <c r="CY14" s="454"/>
      <c r="CZ14" s="454"/>
      <c r="DA14" s="455"/>
      <c r="DB14" s="486">
        <v>47.4</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8821</v>
      </c>
      <c r="S15" s="483"/>
      <c r="T15" s="483"/>
      <c r="U15" s="483"/>
      <c r="V15" s="484"/>
      <c r="W15" s="470" t="s">
        <v>131</v>
      </c>
      <c r="X15" s="396"/>
      <c r="Y15" s="396"/>
      <c r="Z15" s="396"/>
      <c r="AA15" s="396"/>
      <c r="AB15" s="397"/>
      <c r="AC15" s="359">
        <v>1321</v>
      </c>
      <c r="AD15" s="360"/>
      <c r="AE15" s="360"/>
      <c r="AF15" s="360"/>
      <c r="AG15" s="361"/>
      <c r="AH15" s="359">
        <v>1675</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626149</v>
      </c>
      <c r="BO15" s="379"/>
      <c r="BP15" s="379"/>
      <c r="BQ15" s="379"/>
      <c r="BR15" s="379"/>
      <c r="BS15" s="379"/>
      <c r="BT15" s="379"/>
      <c r="BU15" s="380"/>
      <c r="BV15" s="378">
        <v>605963</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30.8</v>
      </c>
      <c r="AD16" s="476"/>
      <c r="AE16" s="476"/>
      <c r="AF16" s="476"/>
      <c r="AG16" s="477"/>
      <c r="AH16" s="475">
        <v>35.700000000000003</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3532628</v>
      </c>
      <c r="BO16" s="384"/>
      <c r="BP16" s="384"/>
      <c r="BQ16" s="384"/>
      <c r="BR16" s="384"/>
      <c r="BS16" s="384"/>
      <c r="BT16" s="384"/>
      <c r="BU16" s="385"/>
      <c r="BV16" s="383">
        <v>3503795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2107</v>
      </c>
      <c r="AD17" s="360"/>
      <c r="AE17" s="360"/>
      <c r="AF17" s="360"/>
      <c r="AG17" s="361"/>
      <c r="AH17" s="359">
        <v>2217</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795650</v>
      </c>
      <c r="BO17" s="384"/>
      <c r="BP17" s="384"/>
      <c r="BQ17" s="384"/>
      <c r="BR17" s="384"/>
      <c r="BS17" s="384"/>
      <c r="BT17" s="384"/>
      <c r="BU17" s="385"/>
      <c r="BV17" s="383">
        <v>765390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374.29</v>
      </c>
      <c r="M18" s="446"/>
      <c r="N18" s="446"/>
      <c r="O18" s="446"/>
      <c r="P18" s="446"/>
      <c r="Q18" s="446"/>
      <c r="R18" s="447"/>
      <c r="S18" s="447"/>
      <c r="T18" s="447"/>
      <c r="U18" s="447"/>
      <c r="V18" s="448"/>
      <c r="W18" s="462"/>
      <c r="X18" s="463"/>
      <c r="Y18" s="463"/>
      <c r="Z18" s="463"/>
      <c r="AA18" s="463"/>
      <c r="AB18" s="471"/>
      <c r="AC18" s="347">
        <v>49.1</v>
      </c>
      <c r="AD18" s="348"/>
      <c r="AE18" s="348"/>
      <c r="AF18" s="348"/>
      <c r="AG18" s="449"/>
      <c r="AH18" s="347">
        <v>47.3</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3135932</v>
      </c>
      <c r="BO18" s="384"/>
      <c r="BP18" s="384"/>
      <c r="BQ18" s="384"/>
      <c r="BR18" s="384"/>
      <c r="BS18" s="384"/>
      <c r="BT18" s="384"/>
      <c r="BU18" s="385"/>
      <c r="BV18" s="383">
        <v>3128578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24</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4662395</v>
      </c>
      <c r="BO19" s="384"/>
      <c r="BP19" s="384"/>
      <c r="BQ19" s="384"/>
      <c r="BR19" s="384"/>
      <c r="BS19" s="384"/>
      <c r="BT19" s="384"/>
      <c r="BU19" s="385"/>
      <c r="BV19" s="383">
        <v>4504514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2631</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4229374</v>
      </c>
      <c r="BO23" s="384"/>
      <c r="BP23" s="384"/>
      <c r="BQ23" s="384"/>
      <c r="BR23" s="384"/>
      <c r="BS23" s="384"/>
      <c r="BT23" s="384"/>
      <c r="BU23" s="385"/>
      <c r="BV23" s="383">
        <v>4832439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6560</v>
      </c>
      <c r="R24" s="360"/>
      <c r="S24" s="360"/>
      <c r="T24" s="360"/>
      <c r="U24" s="360"/>
      <c r="V24" s="361"/>
      <c r="W24" s="425"/>
      <c r="X24" s="416"/>
      <c r="Y24" s="417"/>
      <c r="Z24" s="356" t="s">
        <v>154</v>
      </c>
      <c r="AA24" s="357"/>
      <c r="AB24" s="357"/>
      <c r="AC24" s="357"/>
      <c r="AD24" s="357"/>
      <c r="AE24" s="357"/>
      <c r="AF24" s="357"/>
      <c r="AG24" s="358"/>
      <c r="AH24" s="359">
        <v>104</v>
      </c>
      <c r="AI24" s="360"/>
      <c r="AJ24" s="360"/>
      <c r="AK24" s="360"/>
      <c r="AL24" s="361"/>
      <c r="AM24" s="359">
        <v>323752</v>
      </c>
      <c r="AN24" s="360"/>
      <c r="AO24" s="360"/>
      <c r="AP24" s="360"/>
      <c r="AQ24" s="360"/>
      <c r="AR24" s="361"/>
      <c r="AS24" s="359">
        <v>3113</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2883536</v>
      </c>
      <c r="BO24" s="384"/>
      <c r="BP24" s="384"/>
      <c r="BQ24" s="384"/>
      <c r="BR24" s="384"/>
      <c r="BS24" s="384"/>
      <c r="BT24" s="384"/>
      <c r="BU24" s="385"/>
      <c r="BV24" s="383">
        <v>3371010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5460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220926</v>
      </c>
      <c r="BO25" s="379"/>
      <c r="BP25" s="379"/>
      <c r="BQ25" s="379"/>
      <c r="BR25" s="379"/>
      <c r="BS25" s="379"/>
      <c r="BT25" s="379"/>
      <c r="BU25" s="380"/>
      <c r="BV25" s="378">
        <v>247966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5180</v>
      </c>
      <c r="R26" s="360"/>
      <c r="S26" s="360"/>
      <c r="T26" s="360"/>
      <c r="U26" s="360"/>
      <c r="V26" s="361"/>
      <c r="W26" s="425"/>
      <c r="X26" s="416"/>
      <c r="Y26" s="417"/>
      <c r="Z26" s="356" t="s">
        <v>160</v>
      </c>
      <c r="AA26" s="436"/>
      <c r="AB26" s="436"/>
      <c r="AC26" s="436"/>
      <c r="AD26" s="436"/>
      <c r="AE26" s="436"/>
      <c r="AF26" s="436"/>
      <c r="AG26" s="437"/>
      <c r="AH26" s="359">
        <v>23</v>
      </c>
      <c r="AI26" s="360"/>
      <c r="AJ26" s="360"/>
      <c r="AK26" s="360"/>
      <c r="AL26" s="361"/>
      <c r="AM26" s="359">
        <v>76751</v>
      </c>
      <c r="AN26" s="360"/>
      <c r="AO26" s="360"/>
      <c r="AP26" s="360"/>
      <c r="AQ26" s="360"/>
      <c r="AR26" s="361"/>
      <c r="AS26" s="359">
        <v>3337</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3160</v>
      </c>
      <c r="R27" s="360"/>
      <c r="S27" s="360"/>
      <c r="T27" s="360"/>
      <c r="U27" s="360"/>
      <c r="V27" s="361"/>
      <c r="W27" s="425"/>
      <c r="X27" s="416"/>
      <c r="Y27" s="417"/>
      <c r="Z27" s="356" t="s">
        <v>163</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212325</v>
      </c>
      <c r="BO27" s="387"/>
      <c r="BP27" s="387"/>
      <c r="BQ27" s="387"/>
      <c r="BR27" s="387"/>
      <c r="BS27" s="387"/>
      <c r="BT27" s="387"/>
      <c r="BU27" s="388"/>
      <c r="BV27" s="386">
        <v>212293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2530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768614</v>
      </c>
      <c r="BO28" s="379"/>
      <c r="BP28" s="379"/>
      <c r="BQ28" s="379"/>
      <c r="BR28" s="379"/>
      <c r="BS28" s="379"/>
      <c r="BT28" s="379"/>
      <c r="BU28" s="380"/>
      <c r="BV28" s="378">
        <v>758517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9</v>
      </c>
      <c r="M29" s="360"/>
      <c r="N29" s="360"/>
      <c r="O29" s="360"/>
      <c r="P29" s="361"/>
      <c r="Q29" s="359">
        <v>2330</v>
      </c>
      <c r="R29" s="360"/>
      <c r="S29" s="360"/>
      <c r="T29" s="360"/>
      <c r="U29" s="360"/>
      <c r="V29" s="361"/>
      <c r="W29" s="425"/>
      <c r="X29" s="416"/>
      <c r="Y29" s="417"/>
      <c r="Z29" s="356" t="s">
        <v>170</v>
      </c>
      <c r="AA29" s="357"/>
      <c r="AB29" s="357"/>
      <c r="AC29" s="357"/>
      <c r="AD29" s="357"/>
      <c r="AE29" s="357"/>
      <c r="AF29" s="357"/>
      <c r="AG29" s="358"/>
      <c r="AH29" s="359">
        <v>104</v>
      </c>
      <c r="AI29" s="360"/>
      <c r="AJ29" s="360"/>
      <c r="AK29" s="360"/>
      <c r="AL29" s="361"/>
      <c r="AM29" s="359">
        <v>323752</v>
      </c>
      <c r="AN29" s="360"/>
      <c r="AO29" s="360"/>
      <c r="AP29" s="360"/>
      <c r="AQ29" s="360"/>
      <c r="AR29" s="361"/>
      <c r="AS29" s="359">
        <v>3113</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147871</v>
      </c>
      <c r="BO29" s="384"/>
      <c r="BP29" s="384"/>
      <c r="BQ29" s="384"/>
      <c r="BR29" s="384"/>
      <c r="BS29" s="384"/>
      <c r="BT29" s="384"/>
      <c r="BU29" s="385"/>
      <c r="BV29" s="383">
        <v>177502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95.6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385585</v>
      </c>
      <c r="BO30" s="387"/>
      <c r="BP30" s="387"/>
      <c r="BQ30" s="387"/>
      <c r="BR30" s="387"/>
      <c r="BS30" s="387"/>
      <c r="BT30" s="387"/>
      <c r="BU30" s="388"/>
      <c r="BV30" s="386">
        <v>304089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真室川町水道事業特別会計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真室川町公共下水道事業特別会計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山形県消防補償等組合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IF('各会計、関係団体の財政状況及び健全化判断比率'!B32="","",'各会計、関係団体の財政状況及び健全化判断比率'!B32)</f>
        <v>病院事業会計</v>
      </c>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まむろ川温泉梅里苑事業特別会計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山形県自治会館管理組合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山形県市町村職員退職手当組合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山形県市町村交通災害共済組合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最上広域市町村圏事務組合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最上地区広域連合（普通会計分）</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最上地区広域連合（事業会計分）</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山形県後期高齢者医療広域連合（普通会計分）</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山形県後期高齢者医療広域連合（事業会計分）</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647756</v>
      </c>
      <c r="S5" s="637"/>
      <c r="T5" s="637"/>
      <c r="U5" s="637"/>
      <c r="V5" s="637"/>
      <c r="W5" s="637"/>
      <c r="X5" s="637"/>
      <c r="Y5" s="684"/>
      <c r="Z5" s="697">
        <v>11.2</v>
      </c>
      <c r="AA5" s="697"/>
      <c r="AB5" s="697"/>
      <c r="AC5" s="697"/>
      <c r="AD5" s="698">
        <v>639631</v>
      </c>
      <c r="AE5" s="698"/>
      <c r="AF5" s="698"/>
      <c r="AG5" s="698"/>
      <c r="AH5" s="698"/>
      <c r="AI5" s="698"/>
      <c r="AJ5" s="698"/>
      <c r="AK5" s="698"/>
      <c r="AL5" s="685">
        <v>17.2</v>
      </c>
      <c r="AM5" s="654"/>
      <c r="AN5" s="654"/>
      <c r="AO5" s="686"/>
      <c r="AP5" s="673" t="s">
        <v>208</v>
      </c>
      <c r="AQ5" s="674"/>
      <c r="AR5" s="674"/>
      <c r="AS5" s="674"/>
      <c r="AT5" s="674"/>
      <c r="AU5" s="674"/>
      <c r="AV5" s="674"/>
      <c r="AW5" s="674"/>
      <c r="AX5" s="674"/>
      <c r="AY5" s="674"/>
      <c r="AZ5" s="674"/>
      <c r="BA5" s="674"/>
      <c r="BB5" s="674"/>
      <c r="BC5" s="674"/>
      <c r="BD5" s="674"/>
      <c r="BE5" s="674"/>
      <c r="BF5" s="675"/>
      <c r="BG5" s="586">
        <v>639119</v>
      </c>
      <c r="BH5" s="587"/>
      <c r="BI5" s="587"/>
      <c r="BJ5" s="587"/>
      <c r="BK5" s="587"/>
      <c r="BL5" s="587"/>
      <c r="BM5" s="587"/>
      <c r="BN5" s="588"/>
      <c r="BO5" s="639">
        <v>98.7</v>
      </c>
      <c r="BP5" s="639"/>
      <c r="BQ5" s="639"/>
      <c r="BR5" s="639"/>
      <c r="BS5" s="640">
        <v>1832</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59374</v>
      </c>
      <c r="S6" s="587"/>
      <c r="T6" s="587"/>
      <c r="U6" s="587"/>
      <c r="V6" s="587"/>
      <c r="W6" s="587"/>
      <c r="X6" s="587"/>
      <c r="Y6" s="588"/>
      <c r="Z6" s="639">
        <v>1</v>
      </c>
      <c r="AA6" s="639"/>
      <c r="AB6" s="639"/>
      <c r="AC6" s="639"/>
      <c r="AD6" s="640">
        <v>59374</v>
      </c>
      <c r="AE6" s="640"/>
      <c r="AF6" s="640"/>
      <c r="AG6" s="640"/>
      <c r="AH6" s="640"/>
      <c r="AI6" s="640"/>
      <c r="AJ6" s="640"/>
      <c r="AK6" s="640"/>
      <c r="AL6" s="609">
        <v>1.6</v>
      </c>
      <c r="AM6" s="641"/>
      <c r="AN6" s="641"/>
      <c r="AO6" s="642"/>
      <c r="AP6" s="583" t="s">
        <v>213</v>
      </c>
      <c r="AQ6" s="584"/>
      <c r="AR6" s="584"/>
      <c r="AS6" s="584"/>
      <c r="AT6" s="584"/>
      <c r="AU6" s="584"/>
      <c r="AV6" s="584"/>
      <c r="AW6" s="584"/>
      <c r="AX6" s="584"/>
      <c r="AY6" s="584"/>
      <c r="AZ6" s="584"/>
      <c r="BA6" s="584"/>
      <c r="BB6" s="584"/>
      <c r="BC6" s="584"/>
      <c r="BD6" s="584"/>
      <c r="BE6" s="584"/>
      <c r="BF6" s="585"/>
      <c r="BG6" s="586">
        <v>639119</v>
      </c>
      <c r="BH6" s="587"/>
      <c r="BI6" s="587"/>
      <c r="BJ6" s="587"/>
      <c r="BK6" s="587"/>
      <c r="BL6" s="587"/>
      <c r="BM6" s="587"/>
      <c r="BN6" s="588"/>
      <c r="BO6" s="639">
        <v>98.7</v>
      </c>
      <c r="BP6" s="639"/>
      <c r="BQ6" s="639"/>
      <c r="BR6" s="639"/>
      <c r="BS6" s="640">
        <v>1832</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81109</v>
      </c>
      <c r="CS6" s="587"/>
      <c r="CT6" s="587"/>
      <c r="CU6" s="587"/>
      <c r="CV6" s="587"/>
      <c r="CW6" s="587"/>
      <c r="CX6" s="587"/>
      <c r="CY6" s="588"/>
      <c r="CZ6" s="639">
        <v>1.4</v>
      </c>
      <c r="DA6" s="639"/>
      <c r="DB6" s="639"/>
      <c r="DC6" s="639"/>
      <c r="DD6" s="592" t="s">
        <v>215</v>
      </c>
      <c r="DE6" s="587"/>
      <c r="DF6" s="587"/>
      <c r="DG6" s="587"/>
      <c r="DH6" s="587"/>
      <c r="DI6" s="587"/>
      <c r="DJ6" s="587"/>
      <c r="DK6" s="587"/>
      <c r="DL6" s="587"/>
      <c r="DM6" s="587"/>
      <c r="DN6" s="587"/>
      <c r="DO6" s="587"/>
      <c r="DP6" s="588"/>
      <c r="DQ6" s="592">
        <v>81109</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1417</v>
      </c>
      <c r="S7" s="587"/>
      <c r="T7" s="587"/>
      <c r="U7" s="587"/>
      <c r="V7" s="587"/>
      <c r="W7" s="587"/>
      <c r="X7" s="587"/>
      <c r="Y7" s="588"/>
      <c r="Z7" s="639">
        <v>0</v>
      </c>
      <c r="AA7" s="639"/>
      <c r="AB7" s="639"/>
      <c r="AC7" s="639"/>
      <c r="AD7" s="640">
        <v>1417</v>
      </c>
      <c r="AE7" s="640"/>
      <c r="AF7" s="640"/>
      <c r="AG7" s="640"/>
      <c r="AH7" s="640"/>
      <c r="AI7" s="640"/>
      <c r="AJ7" s="640"/>
      <c r="AK7" s="640"/>
      <c r="AL7" s="609">
        <v>0</v>
      </c>
      <c r="AM7" s="641"/>
      <c r="AN7" s="641"/>
      <c r="AO7" s="642"/>
      <c r="AP7" s="583" t="s">
        <v>217</v>
      </c>
      <c r="AQ7" s="584"/>
      <c r="AR7" s="584"/>
      <c r="AS7" s="584"/>
      <c r="AT7" s="584"/>
      <c r="AU7" s="584"/>
      <c r="AV7" s="584"/>
      <c r="AW7" s="584"/>
      <c r="AX7" s="584"/>
      <c r="AY7" s="584"/>
      <c r="AZ7" s="584"/>
      <c r="BA7" s="584"/>
      <c r="BB7" s="584"/>
      <c r="BC7" s="584"/>
      <c r="BD7" s="584"/>
      <c r="BE7" s="584"/>
      <c r="BF7" s="585"/>
      <c r="BG7" s="586">
        <v>251081</v>
      </c>
      <c r="BH7" s="587"/>
      <c r="BI7" s="587"/>
      <c r="BJ7" s="587"/>
      <c r="BK7" s="587"/>
      <c r="BL7" s="587"/>
      <c r="BM7" s="587"/>
      <c r="BN7" s="588"/>
      <c r="BO7" s="639">
        <v>38.799999999999997</v>
      </c>
      <c r="BP7" s="639"/>
      <c r="BQ7" s="639"/>
      <c r="BR7" s="639"/>
      <c r="BS7" s="640">
        <v>1832</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774845</v>
      </c>
      <c r="CS7" s="587"/>
      <c r="CT7" s="587"/>
      <c r="CU7" s="587"/>
      <c r="CV7" s="587"/>
      <c r="CW7" s="587"/>
      <c r="CX7" s="587"/>
      <c r="CY7" s="588"/>
      <c r="CZ7" s="639">
        <v>13.8</v>
      </c>
      <c r="DA7" s="639"/>
      <c r="DB7" s="639"/>
      <c r="DC7" s="639"/>
      <c r="DD7" s="592">
        <v>24559</v>
      </c>
      <c r="DE7" s="587"/>
      <c r="DF7" s="587"/>
      <c r="DG7" s="587"/>
      <c r="DH7" s="587"/>
      <c r="DI7" s="587"/>
      <c r="DJ7" s="587"/>
      <c r="DK7" s="587"/>
      <c r="DL7" s="587"/>
      <c r="DM7" s="587"/>
      <c r="DN7" s="587"/>
      <c r="DO7" s="587"/>
      <c r="DP7" s="588"/>
      <c r="DQ7" s="592">
        <v>739865</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1454</v>
      </c>
      <c r="S8" s="587"/>
      <c r="T8" s="587"/>
      <c r="U8" s="587"/>
      <c r="V8" s="587"/>
      <c r="W8" s="587"/>
      <c r="X8" s="587"/>
      <c r="Y8" s="588"/>
      <c r="Z8" s="639">
        <v>0</v>
      </c>
      <c r="AA8" s="639"/>
      <c r="AB8" s="639"/>
      <c r="AC8" s="639"/>
      <c r="AD8" s="640">
        <v>1454</v>
      </c>
      <c r="AE8" s="640"/>
      <c r="AF8" s="640"/>
      <c r="AG8" s="640"/>
      <c r="AH8" s="640"/>
      <c r="AI8" s="640"/>
      <c r="AJ8" s="640"/>
      <c r="AK8" s="640"/>
      <c r="AL8" s="609">
        <v>0</v>
      </c>
      <c r="AM8" s="641"/>
      <c r="AN8" s="641"/>
      <c r="AO8" s="642"/>
      <c r="AP8" s="583" t="s">
        <v>220</v>
      </c>
      <c r="AQ8" s="584"/>
      <c r="AR8" s="584"/>
      <c r="AS8" s="584"/>
      <c r="AT8" s="584"/>
      <c r="AU8" s="584"/>
      <c r="AV8" s="584"/>
      <c r="AW8" s="584"/>
      <c r="AX8" s="584"/>
      <c r="AY8" s="584"/>
      <c r="AZ8" s="584"/>
      <c r="BA8" s="584"/>
      <c r="BB8" s="584"/>
      <c r="BC8" s="584"/>
      <c r="BD8" s="584"/>
      <c r="BE8" s="584"/>
      <c r="BF8" s="585"/>
      <c r="BG8" s="586">
        <v>11188</v>
      </c>
      <c r="BH8" s="587"/>
      <c r="BI8" s="587"/>
      <c r="BJ8" s="587"/>
      <c r="BK8" s="587"/>
      <c r="BL8" s="587"/>
      <c r="BM8" s="587"/>
      <c r="BN8" s="588"/>
      <c r="BO8" s="639">
        <v>1.7</v>
      </c>
      <c r="BP8" s="639"/>
      <c r="BQ8" s="639"/>
      <c r="BR8" s="639"/>
      <c r="BS8" s="592" t="s">
        <v>113</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1003827</v>
      </c>
      <c r="CS8" s="587"/>
      <c r="CT8" s="587"/>
      <c r="CU8" s="587"/>
      <c r="CV8" s="587"/>
      <c r="CW8" s="587"/>
      <c r="CX8" s="587"/>
      <c r="CY8" s="588"/>
      <c r="CZ8" s="639">
        <v>17.899999999999999</v>
      </c>
      <c r="DA8" s="639"/>
      <c r="DB8" s="639"/>
      <c r="DC8" s="639"/>
      <c r="DD8" s="592" t="s">
        <v>215</v>
      </c>
      <c r="DE8" s="587"/>
      <c r="DF8" s="587"/>
      <c r="DG8" s="587"/>
      <c r="DH8" s="587"/>
      <c r="DI8" s="587"/>
      <c r="DJ8" s="587"/>
      <c r="DK8" s="587"/>
      <c r="DL8" s="587"/>
      <c r="DM8" s="587"/>
      <c r="DN8" s="587"/>
      <c r="DO8" s="587"/>
      <c r="DP8" s="588"/>
      <c r="DQ8" s="592">
        <v>697775</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2146</v>
      </c>
      <c r="S9" s="587"/>
      <c r="T9" s="587"/>
      <c r="U9" s="587"/>
      <c r="V9" s="587"/>
      <c r="W9" s="587"/>
      <c r="X9" s="587"/>
      <c r="Y9" s="588"/>
      <c r="Z9" s="639">
        <v>0</v>
      </c>
      <c r="AA9" s="639"/>
      <c r="AB9" s="639"/>
      <c r="AC9" s="639"/>
      <c r="AD9" s="640">
        <v>2146</v>
      </c>
      <c r="AE9" s="640"/>
      <c r="AF9" s="640"/>
      <c r="AG9" s="640"/>
      <c r="AH9" s="640"/>
      <c r="AI9" s="640"/>
      <c r="AJ9" s="640"/>
      <c r="AK9" s="640"/>
      <c r="AL9" s="609">
        <v>0.1</v>
      </c>
      <c r="AM9" s="641"/>
      <c r="AN9" s="641"/>
      <c r="AO9" s="642"/>
      <c r="AP9" s="583" t="s">
        <v>223</v>
      </c>
      <c r="AQ9" s="584"/>
      <c r="AR9" s="584"/>
      <c r="AS9" s="584"/>
      <c r="AT9" s="584"/>
      <c r="AU9" s="584"/>
      <c r="AV9" s="584"/>
      <c r="AW9" s="584"/>
      <c r="AX9" s="584"/>
      <c r="AY9" s="584"/>
      <c r="AZ9" s="584"/>
      <c r="BA9" s="584"/>
      <c r="BB9" s="584"/>
      <c r="BC9" s="584"/>
      <c r="BD9" s="584"/>
      <c r="BE9" s="584"/>
      <c r="BF9" s="585"/>
      <c r="BG9" s="586">
        <v>215508</v>
      </c>
      <c r="BH9" s="587"/>
      <c r="BI9" s="587"/>
      <c r="BJ9" s="587"/>
      <c r="BK9" s="587"/>
      <c r="BL9" s="587"/>
      <c r="BM9" s="587"/>
      <c r="BN9" s="588"/>
      <c r="BO9" s="639">
        <v>33.299999999999997</v>
      </c>
      <c r="BP9" s="639"/>
      <c r="BQ9" s="639"/>
      <c r="BR9" s="639"/>
      <c r="BS9" s="592" t="s">
        <v>113</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817191</v>
      </c>
      <c r="CS9" s="587"/>
      <c r="CT9" s="587"/>
      <c r="CU9" s="587"/>
      <c r="CV9" s="587"/>
      <c r="CW9" s="587"/>
      <c r="CX9" s="587"/>
      <c r="CY9" s="588"/>
      <c r="CZ9" s="639">
        <v>14.6</v>
      </c>
      <c r="DA9" s="639"/>
      <c r="DB9" s="639"/>
      <c r="DC9" s="639"/>
      <c r="DD9" s="592">
        <v>147763</v>
      </c>
      <c r="DE9" s="587"/>
      <c r="DF9" s="587"/>
      <c r="DG9" s="587"/>
      <c r="DH9" s="587"/>
      <c r="DI9" s="587"/>
      <c r="DJ9" s="587"/>
      <c r="DK9" s="587"/>
      <c r="DL9" s="587"/>
      <c r="DM9" s="587"/>
      <c r="DN9" s="587"/>
      <c r="DO9" s="587"/>
      <c r="DP9" s="588"/>
      <c r="DQ9" s="592">
        <v>661428</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71149</v>
      </c>
      <c r="S10" s="587"/>
      <c r="T10" s="587"/>
      <c r="U10" s="587"/>
      <c r="V10" s="587"/>
      <c r="W10" s="587"/>
      <c r="X10" s="587"/>
      <c r="Y10" s="588"/>
      <c r="Z10" s="639">
        <v>1.2</v>
      </c>
      <c r="AA10" s="639"/>
      <c r="AB10" s="639"/>
      <c r="AC10" s="639"/>
      <c r="AD10" s="640">
        <v>71149</v>
      </c>
      <c r="AE10" s="640"/>
      <c r="AF10" s="640"/>
      <c r="AG10" s="640"/>
      <c r="AH10" s="640"/>
      <c r="AI10" s="640"/>
      <c r="AJ10" s="640"/>
      <c r="AK10" s="640"/>
      <c r="AL10" s="609">
        <v>1.9</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12310</v>
      </c>
      <c r="BH10" s="587"/>
      <c r="BI10" s="587"/>
      <c r="BJ10" s="587"/>
      <c r="BK10" s="587"/>
      <c r="BL10" s="587"/>
      <c r="BM10" s="587"/>
      <c r="BN10" s="588"/>
      <c r="BO10" s="639">
        <v>1.9</v>
      </c>
      <c r="BP10" s="639"/>
      <c r="BQ10" s="639"/>
      <c r="BR10" s="639"/>
      <c r="BS10" s="592" t="s">
        <v>113</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15961</v>
      </c>
      <c r="CS10" s="587"/>
      <c r="CT10" s="587"/>
      <c r="CU10" s="587"/>
      <c r="CV10" s="587"/>
      <c r="CW10" s="587"/>
      <c r="CX10" s="587"/>
      <c r="CY10" s="588"/>
      <c r="CZ10" s="639">
        <v>0.3</v>
      </c>
      <c r="DA10" s="639"/>
      <c r="DB10" s="639"/>
      <c r="DC10" s="639"/>
      <c r="DD10" s="592" t="s">
        <v>113</v>
      </c>
      <c r="DE10" s="587"/>
      <c r="DF10" s="587"/>
      <c r="DG10" s="587"/>
      <c r="DH10" s="587"/>
      <c r="DI10" s="587"/>
      <c r="DJ10" s="587"/>
      <c r="DK10" s="587"/>
      <c r="DL10" s="587"/>
      <c r="DM10" s="587"/>
      <c r="DN10" s="587"/>
      <c r="DO10" s="587"/>
      <c r="DP10" s="588"/>
      <c r="DQ10" s="592">
        <v>6455</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t="s">
        <v>113</v>
      </c>
      <c r="S11" s="587"/>
      <c r="T11" s="587"/>
      <c r="U11" s="587"/>
      <c r="V11" s="587"/>
      <c r="W11" s="587"/>
      <c r="X11" s="587"/>
      <c r="Y11" s="588"/>
      <c r="Z11" s="639" t="s">
        <v>113</v>
      </c>
      <c r="AA11" s="639"/>
      <c r="AB11" s="639"/>
      <c r="AC11" s="639"/>
      <c r="AD11" s="640" t="s">
        <v>113</v>
      </c>
      <c r="AE11" s="640"/>
      <c r="AF11" s="640"/>
      <c r="AG11" s="640"/>
      <c r="AH11" s="640"/>
      <c r="AI11" s="640"/>
      <c r="AJ11" s="640"/>
      <c r="AK11" s="640"/>
      <c r="AL11" s="609" t="s">
        <v>113</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12075</v>
      </c>
      <c r="BH11" s="587"/>
      <c r="BI11" s="587"/>
      <c r="BJ11" s="587"/>
      <c r="BK11" s="587"/>
      <c r="BL11" s="587"/>
      <c r="BM11" s="587"/>
      <c r="BN11" s="588"/>
      <c r="BO11" s="639">
        <v>1.9</v>
      </c>
      <c r="BP11" s="639"/>
      <c r="BQ11" s="639"/>
      <c r="BR11" s="639"/>
      <c r="BS11" s="592">
        <v>1832</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268653</v>
      </c>
      <c r="CS11" s="587"/>
      <c r="CT11" s="587"/>
      <c r="CU11" s="587"/>
      <c r="CV11" s="587"/>
      <c r="CW11" s="587"/>
      <c r="CX11" s="587"/>
      <c r="CY11" s="588"/>
      <c r="CZ11" s="639">
        <v>4.8</v>
      </c>
      <c r="DA11" s="639"/>
      <c r="DB11" s="639"/>
      <c r="DC11" s="639"/>
      <c r="DD11" s="592">
        <v>65936</v>
      </c>
      <c r="DE11" s="587"/>
      <c r="DF11" s="587"/>
      <c r="DG11" s="587"/>
      <c r="DH11" s="587"/>
      <c r="DI11" s="587"/>
      <c r="DJ11" s="587"/>
      <c r="DK11" s="587"/>
      <c r="DL11" s="587"/>
      <c r="DM11" s="587"/>
      <c r="DN11" s="587"/>
      <c r="DO11" s="587"/>
      <c r="DP11" s="588"/>
      <c r="DQ11" s="592">
        <v>130750</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113</v>
      </c>
      <c r="S12" s="587"/>
      <c r="T12" s="587"/>
      <c r="U12" s="587"/>
      <c r="V12" s="587"/>
      <c r="W12" s="587"/>
      <c r="X12" s="587"/>
      <c r="Y12" s="588"/>
      <c r="Z12" s="639" t="s">
        <v>113</v>
      </c>
      <c r="AA12" s="639"/>
      <c r="AB12" s="639"/>
      <c r="AC12" s="639"/>
      <c r="AD12" s="640" t="s">
        <v>113</v>
      </c>
      <c r="AE12" s="640"/>
      <c r="AF12" s="640"/>
      <c r="AG12" s="640"/>
      <c r="AH12" s="640"/>
      <c r="AI12" s="640"/>
      <c r="AJ12" s="640"/>
      <c r="AK12" s="640"/>
      <c r="AL12" s="609" t="s">
        <v>113</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318956</v>
      </c>
      <c r="BH12" s="587"/>
      <c r="BI12" s="587"/>
      <c r="BJ12" s="587"/>
      <c r="BK12" s="587"/>
      <c r="BL12" s="587"/>
      <c r="BM12" s="587"/>
      <c r="BN12" s="588"/>
      <c r="BO12" s="639">
        <v>49.2</v>
      </c>
      <c r="BP12" s="639"/>
      <c r="BQ12" s="639"/>
      <c r="BR12" s="639"/>
      <c r="BS12" s="592" t="s">
        <v>113</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87599</v>
      </c>
      <c r="CS12" s="587"/>
      <c r="CT12" s="587"/>
      <c r="CU12" s="587"/>
      <c r="CV12" s="587"/>
      <c r="CW12" s="587"/>
      <c r="CX12" s="587"/>
      <c r="CY12" s="588"/>
      <c r="CZ12" s="639">
        <v>1.6</v>
      </c>
      <c r="DA12" s="639"/>
      <c r="DB12" s="639"/>
      <c r="DC12" s="639"/>
      <c r="DD12" s="592">
        <v>36156</v>
      </c>
      <c r="DE12" s="587"/>
      <c r="DF12" s="587"/>
      <c r="DG12" s="587"/>
      <c r="DH12" s="587"/>
      <c r="DI12" s="587"/>
      <c r="DJ12" s="587"/>
      <c r="DK12" s="587"/>
      <c r="DL12" s="587"/>
      <c r="DM12" s="587"/>
      <c r="DN12" s="587"/>
      <c r="DO12" s="587"/>
      <c r="DP12" s="588"/>
      <c r="DQ12" s="592">
        <v>85246</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17099</v>
      </c>
      <c r="S13" s="587"/>
      <c r="T13" s="587"/>
      <c r="U13" s="587"/>
      <c r="V13" s="587"/>
      <c r="W13" s="587"/>
      <c r="X13" s="587"/>
      <c r="Y13" s="588"/>
      <c r="Z13" s="639">
        <v>0.3</v>
      </c>
      <c r="AA13" s="639"/>
      <c r="AB13" s="639"/>
      <c r="AC13" s="639"/>
      <c r="AD13" s="640">
        <v>17099</v>
      </c>
      <c r="AE13" s="640"/>
      <c r="AF13" s="640"/>
      <c r="AG13" s="640"/>
      <c r="AH13" s="640"/>
      <c r="AI13" s="640"/>
      <c r="AJ13" s="640"/>
      <c r="AK13" s="640"/>
      <c r="AL13" s="609">
        <v>0.5</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290650</v>
      </c>
      <c r="BH13" s="587"/>
      <c r="BI13" s="587"/>
      <c r="BJ13" s="587"/>
      <c r="BK13" s="587"/>
      <c r="BL13" s="587"/>
      <c r="BM13" s="587"/>
      <c r="BN13" s="588"/>
      <c r="BO13" s="639">
        <v>44.9</v>
      </c>
      <c r="BP13" s="639"/>
      <c r="BQ13" s="639"/>
      <c r="BR13" s="639"/>
      <c r="BS13" s="592" t="s">
        <v>113</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619181</v>
      </c>
      <c r="CS13" s="587"/>
      <c r="CT13" s="587"/>
      <c r="CU13" s="587"/>
      <c r="CV13" s="587"/>
      <c r="CW13" s="587"/>
      <c r="CX13" s="587"/>
      <c r="CY13" s="588"/>
      <c r="CZ13" s="639">
        <v>11.1</v>
      </c>
      <c r="DA13" s="639"/>
      <c r="DB13" s="639"/>
      <c r="DC13" s="639"/>
      <c r="DD13" s="592">
        <v>383081</v>
      </c>
      <c r="DE13" s="587"/>
      <c r="DF13" s="587"/>
      <c r="DG13" s="587"/>
      <c r="DH13" s="587"/>
      <c r="DI13" s="587"/>
      <c r="DJ13" s="587"/>
      <c r="DK13" s="587"/>
      <c r="DL13" s="587"/>
      <c r="DM13" s="587"/>
      <c r="DN13" s="587"/>
      <c r="DO13" s="587"/>
      <c r="DP13" s="588"/>
      <c r="DQ13" s="592">
        <v>452667</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113</v>
      </c>
      <c r="S14" s="587"/>
      <c r="T14" s="587"/>
      <c r="U14" s="587"/>
      <c r="V14" s="587"/>
      <c r="W14" s="587"/>
      <c r="X14" s="587"/>
      <c r="Y14" s="588"/>
      <c r="Z14" s="639" t="s">
        <v>113</v>
      </c>
      <c r="AA14" s="639"/>
      <c r="AB14" s="639"/>
      <c r="AC14" s="639"/>
      <c r="AD14" s="640" t="s">
        <v>113</v>
      </c>
      <c r="AE14" s="640"/>
      <c r="AF14" s="640"/>
      <c r="AG14" s="640"/>
      <c r="AH14" s="640"/>
      <c r="AI14" s="640"/>
      <c r="AJ14" s="640"/>
      <c r="AK14" s="640"/>
      <c r="AL14" s="609" t="s">
        <v>113</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20752</v>
      </c>
      <c r="BH14" s="587"/>
      <c r="BI14" s="587"/>
      <c r="BJ14" s="587"/>
      <c r="BK14" s="587"/>
      <c r="BL14" s="587"/>
      <c r="BM14" s="587"/>
      <c r="BN14" s="588"/>
      <c r="BO14" s="639">
        <v>3.2</v>
      </c>
      <c r="BP14" s="639"/>
      <c r="BQ14" s="639"/>
      <c r="BR14" s="639"/>
      <c r="BS14" s="592" t="s">
        <v>113</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193335</v>
      </c>
      <c r="CS14" s="587"/>
      <c r="CT14" s="587"/>
      <c r="CU14" s="587"/>
      <c r="CV14" s="587"/>
      <c r="CW14" s="587"/>
      <c r="CX14" s="587"/>
      <c r="CY14" s="588"/>
      <c r="CZ14" s="639">
        <v>3.5</v>
      </c>
      <c r="DA14" s="639"/>
      <c r="DB14" s="639"/>
      <c r="DC14" s="639"/>
      <c r="DD14" s="592">
        <v>22014</v>
      </c>
      <c r="DE14" s="587"/>
      <c r="DF14" s="587"/>
      <c r="DG14" s="587"/>
      <c r="DH14" s="587"/>
      <c r="DI14" s="587"/>
      <c r="DJ14" s="587"/>
      <c r="DK14" s="587"/>
      <c r="DL14" s="587"/>
      <c r="DM14" s="587"/>
      <c r="DN14" s="587"/>
      <c r="DO14" s="587"/>
      <c r="DP14" s="588"/>
      <c r="DQ14" s="592">
        <v>174375</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971</v>
      </c>
      <c r="S15" s="587"/>
      <c r="T15" s="587"/>
      <c r="U15" s="587"/>
      <c r="V15" s="587"/>
      <c r="W15" s="587"/>
      <c r="X15" s="587"/>
      <c r="Y15" s="588"/>
      <c r="Z15" s="639">
        <v>0</v>
      </c>
      <c r="AA15" s="639"/>
      <c r="AB15" s="639"/>
      <c r="AC15" s="639"/>
      <c r="AD15" s="640">
        <v>971</v>
      </c>
      <c r="AE15" s="640"/>
      <c r="AF15" s="640"/>
      <c r="AG15" s="640"/>
      <c r="AH15" s="640"/>
      <c r="AI15" s="640"/>
      <c r="AJ15" s="640"/>
      <c r="AK15" s="640"/>
      <c r="AL15" s="609">
        <v>0</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48330</v>
      </c>
      <c r="BH15" s="587"/>
      <c r="BI15" s="587"/>
      <c r="BJ15" s="587"/>
      <c r="BK15" s="587"/>
      <c r="BL15" s="587"/>
      <c r="BM15" s="587"/>
      <c r="BN15" s="588"/>
      <c r="BO15" s="639">
        <v>7.5</v>
      </c>
      <c r="BP15" s="639"/>
      <c r="BQ15" s="639"/>
      <c r="BR15" s="639"/>
      <c r="BS15" s="592" t="s">
        <v>113</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676736</v>
      </c>
      <c r="CS15" s="587"/>
      <c r="CT15" s="587"/>
      <c r="CU15" s="587"/>
      <c r="CV15" s="587"/>
      <c r="CW15" s="587"/>
      <c r="CX15" s="587"/>
      <c r="CY15" s="588"/>
      <c r="CZ15" s="639">
        <v>12.1</v>
      </c>
      <c r="DA15" s="639"/>
      <c r="DB15" s="639"/>
      <c r="DC15" s="639"/>
      <c r="DD15" s="592">
        <v>251833</v>
      </c>
      <c r="DE15" s="587"/>
      <c r="DF15" s="587"/>
      <c r="DG15" s="587"/>
      <c r="DH15" s="587"/>
      <c r="DI15" s="587"/>
      <c r="DJ15" s="587"/>
      <c r="DK15" s="587"/>
      <c r="DL15" s="587"/>
      <c r="DM15" s="587"/>
      <c r="DN15" s="587"/>
      <c r="DO15" s="587"/>
      <c r="DP15" s="588"/>
      <c r="DQ15" s="592">
        <v>476615</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3268747</v>
      </c>
      <c r="S16" s="587"/>
      <c r="T16" s="587"/>
      <c r="U16" s="587"/>
      <c r="V16" s="587"/>
      <c r="W16" s="587"/>
      <c r="X16" s="587"/>
      <c r="Y16" s="588"/>
      <c r="Z16" s="639">
        <v>56.4</v>
      </c>
      <c r="AA16" s="639"/>
      <c r="AB16" s="639"/>
      <c r="AC16" s="639"/>
      <c r="AD16" s="640">
        <v>2906479</v>
      </c>
      <c r="AE16" s="640"/>
      <c r="AF16" s="640"/>
      <c r="AG16" s="640"/>
      <c r="AH16" s="640"/>
      <c r="AI16" s="640"/>
      <c r="AJ16" s="640"/>
      <c r="AK16" s="640"/>
      <c r="AL16" s="609">
        <v>78.3</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113</v>
      </c>
      <c r="BH16" s="587"/>
      <c r="BI16" s="587"/>
      <c r="BJ16" s="587"/>
      <c r="BK16" s="587"/>
      <c r="BL16" s="587"/>
      <c r="BM16" s="587"/>
      <c r="BN16" s="588"/>
      <c r="BO16" s="639" t="s">
        <v>113</v>
      </c>
      <c r="BP16" s="639"/>
      <c r="BQ16" s="639"/>
      <c r="BR16" s="639"/>
      <c r="BS16" s="592" t="s">
        <v>113</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128578</v>
      </c>
      <c r="CS16" s="587"/>
      <c r="CT16" s="587"/>
      <c r="CU16" s="587"/>
      <c r="CV16" s="587"/>
      <c r="CW16" s="587"/>
      <c r="CX16" s="587"/>
      <c r="CY16" s="588"/>
      <c r="CZ16" s="639">
        <v>2.2999999999999998</v>
      </c>
      <c r="DA16" s="639"/>
      <c r="DB16" s="639"/>
      <c r="DC16" s="639"/>
      <c r="DD16" s="592" t="s">
        <v>113</v>
      </c>
      <c r="DE16" s="587"/>
      <c r="DF16" s="587"/>
      <c r="DG16" s="587"/>
      <c r="DH16" s="587"/>
      <c r="DI16" s="587"/>
      <c r="DJ16" s="587"/>
      <c r="DK16" s="587"/>
      <c r="DL16" s="587"/>
      <c r="DM16" s="587"/>
      <c r="DN16" s="587"/>
      <c r="DO16" s="587"/>
      <c r="DP16" s="588"/>
      <c r="DQ16" s="592">
        <v>27585</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2906479</v>
      </c>
      <c r="S17" s="587"/>
      <c r="T17" s="587"/>
      <c r="U17" s="587"/>
      <c r="V17" s="587"/>
      <c r="W17" s="587"/>
      <c r="X17" s="587"/>
      <c r="Y17" s="588"/>
      <c r="Z17" s="639">
        <v>50.2</v>
      </c>
      <c r="AA17" s="639"/>
      <c r="AB17" s="639"/>
      <c r="AC17" s="639"/>
      <c r="AD17" s="640">
        <v>2906479</v>
      </c>
      <c r="AE17" s="640"/>
      <c r="AF17" s="640"/>
      <c r="AG17" s="640"/>
      <c r="AH17" s="640"/>
      <c r="AI17" s="640"/>
      <c r="AJ17" s="640"/>
      <c r="AK17" s="640"/>
      <c r="AL17" s="609">
        <v>78.3</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113</v>
      </c>
      <c r="BH17" s="587"/>
      <c r="BI17" s="587"/>
      <c r="BJ17" s="587"/>
      <c r="BK17" s="587"/>
      <c r="BL17" s="587"/>
      <c r="BM17" s="587"/>
      <c r="BN17" s="588"/>
      <c r="BO17" s="639" t="s">
        <v>113</v>
      </c>
      <c r="BP17" s="639"/>
      <c r="BQ17" s="639"/>
      <c r="BR17" s="639"/>
      <c r="BS17" s="592" t="s">
        <v>113</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931791</v>
      </c>
      <c r="CS17" s="587"/>
      <c r="CT17" s="587"/>
      <c r="CU17" s="587"/>
      <c r="CV17" s="587"/>
      <c r="CW17" s="587"/>
      <c r="CX17" s="587"/>
      <c r="CY17" s="588"/>
      <c r="CZ17" s="639">
        <v>16.600000000000001</v>
      </c>
      <c r="DA17" s="639"/>
      <c r="DB17" s="639"/>
      <c r="DC17" s="639"/>
      <c r="DD17" s="592" t="s">
        <v>113</v>
      </c>
      <c r="DE17" s="587"/>
      <c r="DF17" s="587"/>
      <c r="DG17" s="587"/>
      <c r="DH17" s="587"/>
      <c r="DI17" s="587"/>
      <c r="DJ17" s="587"/>
      <c r="DK17" s="587"/>
      <c r="DL17" s="587"/>
      <c r="DM17" s="587"/>
      <c r="DN17" s="587"/>
      <c r="DO17" s="587"/>
      <c r="DP17" s="588"/>
      <c r="DQ17" s="592">
        <v>931791</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362226</v>
      </c>
      <c r="S18" s="587"/>
      <c r="T18" s="587"/>
      <c r="U18" s="587"/>
      <c r="V18" s="587"/>
      <c r="W18" s="587"/>
      <c r="X18" s="587"/>
      <c r="Y18" s="588"/>
      <c r="Z18" s="639">
        <v>6.3</v>
      </c>
      <c r="AA18" s="639"/>
      <c r="AB18" s="639"/>
      <c r="AC18" s="639"/>
      <c r="AD18" s="640" t="s">
        <v>113</v>
      </c>
      <c r="AE18" s="640"/>
      <c r="AF18" s="640"/>
      <c r="AG18" s="640"/>
      <c r="AH18" s="640"/>
      <c r="AI18" s="640"/>
      <c r="AJ18" s="640"/>
      <c r="AK18" s="640"/>
      <c r="AL18" s="609" t="s">
        <v>113</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113</v>
      </c>
      <c r="BH18" s="587"/>
      <c r="BI18" s="587"/>
      <c r="BJ18" s="587"/>
      <c r="BK18" s="587"/>
      <c r="BL18" s="587"/>
      <c r="BM18" s="587"/>
      <c r="BN18" s="588"/>
      <c r="BO18" s="639" t="s">
        <v>113</v>
      </c>
      <c r="BP18" s="639"/>
      <c r="BQ18" s="639"/>
      <c r="BR18" s="639"/>
      <c r="BS18" s="592" t="s">
        <v>113</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113</v>
      </c>
      <c r="CS18" s="587"/>
      <c r="CT18" s="587"/>
      <c r="CU18" s="587"/>
      <c r="CV18" s="587"/>
      <c r="CW18" s="587"/>
      <c r="CX18" s="587"/>
      <c r="CY18" s="588"/>
      <c r="CZ18" s="639" t="s">
        <v>113</v>
      </c>
      <c r="DA18" s="639"/>
      <c r="DB18" s="639"/>
      <c r="DC18" s="639"/>
      <c r="DD18" s="592" t="s">
        <v>113</v>
      </c>
      <c r="DE18" s="587"/>
      <c r="DF18" s="587"/>
      <c r="DG18" s="587"/>
      <c r="DH18" s="587"/>
      <c r="DI18" s="587"/>
      <c r="DJ18" s="587"/>
      <c r="DK18" s="587"/>
      <c r="DL18" s="587"/>
      <c r="DM18" s="587"/>
      <c r="DN18" s="587"/>
      <c r="DO18" s="587"/>
      <c r="DP18" s="588"/>
      <c r="DQ18" s="592" t="s">
        <v>113</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42</v>
      </c>
      <c r="S19" s="587"/>
      <c r="T19" s="587"/>
      <c r="U19" s="587"/>
      <c r="V19" s="587"/>
      <c r="W19" s="587"/>
      <c r="X19" s="587"/>
      <c r="Y19" s="588"/>
      <c r="Z19" s="639">
        <v>0</v>
      </c>
      <c r="AA19" s="639"/>
      <c r="AB19" s="639"/>
      <c r="AC19" s="639"/>
      <c r="AD19" s="640" t="s">
        <v>113</v>
      </c>
      <c r="AE19" s="640"/>
      <c r="AF19" s="640"/>
      <c r="AG19" s="640"/>
      <c r="AH19" s="640"/>
      <c r="AI19" s="640"/>
      <c r="AJ19" s="640"/>
      <c r="AK19" s="640"/>
      <c r="AL19" s="609" t="s">
        <v>113</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8637</v>
      </c>
      <c r="BH19" s="587"/>
      <c r="BI19" s="587"/>
      <c r="BJ19" s="587"/>
      <c r="BK19" s="587"/>
      <c r="BL19" s="587"/>
      <c r="BM19" s="587"/>
      <c r="BN19" s="588"/>
      <c r="BO19" s="639">
        <v>1.3</v>
      </c>
      <c r="BP19" s="639"/>
      <c r="BQ19" s="639"/>
      <c r="BR19" s="639"/>
      <c r="BS19" s="592" t="s">
        <v>113</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113</v>
      </c>
      <c r="CS19" s="587"/>
      <c r="CT19" s="587"/>
      <c r="CU19" s="587"/>
      <c r="CV19" s="587"/>
      <c r="CW19" s="587"/>
      <c r="CX19" s="587"/>
      <c r="CY19" s="588"/>
      <c r="CZ19" s="639" t="s">
        <v>113</v>
      </c>
      <c r="DA19" s="639"/>
      <c r="DB19" s="639"/>
      <c r="DC19" s="639"/>
      <c r="DD19" s="592" t="s">
        <v>113</v>
      </c>
      <c r="DE19" s="587"/>
      <c r="DF19" s="587"/>
      <c r="DG19" s="587"/>
      <c r="DH19" s="587"/>
      <c r="DI19" s="587"/>
      <c r="DJ19" s="587"/>
      <c r="DK19" s="587"/>
      <c r="DL19" s="587"/>
      <c r="DM19" s="587"/>
      <c r="DN19" s="587"/>
      <c r="DO19" s="587"/>
      <c r="DP19" s="588"/>
      <c r="DQ19" s="592" t="s">
        <v>113</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4070113</v>
      </c>
      <c r="S20" s="587"/>
      <c r="T20" s="587"/>
      <c r="U20" s="587"/>
      <c r="V20" s="587"/>
      <c r="W20" s="587"/>
      <c r="X20" s="587"/>
      <c r="Y20" s="588"/>
      <c r="Z20" s="639">
        <v>70.2</v>
      </c>
      <c r="AA20" s="639"/>
      <c r="AB20" s="639"/>
      <c r="AC20" s="639"/>
      <c r="AD20" s="640">
        <v>3699720</v>
      </c>
      <c r="AE20" s="640"/>
      <c r="AF20" s="640"/>
      <c r="AG20" s="640"/>
      <c r="AH20" s="640"/>
      <c r="AI20" s="640"/>
      <c r="AJ20" s="640"/>
      <c r="AK20" s="640"/>
      <c r="AL20" s="609">
        <v>99.6</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8637</v>
      </c>
      <c r="BH20" s="587"/>
      <c r="BI20" s="587"/>
      <c r="BJ20" s="587"/>
      <c r="BK20" s="587"/>
      <c r="BL20" s="587"/>
      <c r="BM20" s="587"/>
      <c r="BN20" s="588"/>
      <c r="BO20" s="639">
        <v>1.3</v>
      </c>
      <c r="BP20" s="639"/>
      <c r="BQ20" s="639"/>
      <c r="BR20" s="639"/>
      <c r="BS20" s="592" t="s">
        <v>113</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5598806</v>
      </c>
      <c r="CS20" s="587"/>
      <c r="CT20" s="587"/>
      <c r="CU20" s="587"/>
      <c r="CV20" s="587"/>
      <c r="CW20" s="587"/>
      <c r="CX20" s="587"/>
      <c r="CY20" s="588"/>
      <c r="CZ20" s="639">
        <v>100</v>
      </c>
      <c r="DA20" s="639"/>
      <c r="DB20" s="639"/>
      <c r="DC20" s="639"/>
      <c r="DD20" s="592">
        <v>931342</v>
      </c>
      <c r="DE20" s="587"/>
      <c r="DF20" s="587"/>
      <c r="DG20" s="587"/>
      <c r="DH20" s="587"/>
      <c r="DI20" s="587"/>
      <c r="DJ20" s="587"/>
      <c r="DK20" s="587"/>
      <c r="DL20" s="587"/>
      <c r="DM20" s="587"/>
      <c r="DN20" s="587"/>
      <c r="DO20" s="587"/>
      <c r="DP20" s="588"/>
      <c r="DQ20" s="592">
        <v>4465661</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1159</v>
      </c>
      <c r="S21" s="587"/>
      <c r="T21" s="587"/>
      <c r="U21" s="587"/>
      <c r="V21" s="587"/>
      <c r="W21" s="587"/>
      <c r="X21" s="587"/>
      <c r="Y21" s="588"/>
      <c r="Z21" s="639">
        <v>0</v>
      </c>
      <c r="AA21" s="639"/>
      <c r="AB21" s="639"/>
      <c r="AC21" s="639"/>
      <c r="AD21" s="640">
        <v>1159</v>
      </c>
      <c r="AE21" s="640"/>
      <c r="AF21" s="640"/>
      <c r="AG21" s="640"/>
      <c r="AH21" s="640"/>
      <c r="AI21" s="640"/>
      <c r="AJ21" s="640"/>
      <c r="AK21" s="640"/>
      <c r="AL21" s="609">
        <v>0</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v>512</v>
      </c>
      <c r="BH21" s="587"/>
      <c r="BI21" s="587"/>
      <c r="BJ21" s="587"/>
      <c r="BK21" s="587"/>
      <c r="BL21" s="587"/>
      <c r="BM21" s="587"/>
      <c r="BN21" s="588"/>
      <c r="BO21" s="639">
        <v>0.1</v>
      </c>
      <c r="BP21" s="639"/>
      <c r="BQ21" s="639"/>
      <c r="BR21" s="639"/>
      <c r="BS21" s="592" t="s">
        <v>113</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3724</v>
      </c>
      <c r="S22" s="587"/>
      <c r="T22" s="587"/>
      <c r="U22" s="587"/>
      <c r="V22" s="587"/>
      <c r="W22" s="587"/>
      <c r="X22" s="587"/>
      <c r="Y22" s="588"/>
      <c r="Z22" s="639">
        <v>0.1</v>
      </c>
      <c r="AA22" s="639"/>
      <c r="AB22" s="639"/>
      <c r="AC22" s="639"/>
      <c r="AD22" s="640" t="s">
        <v>113</v>
      </c>
      <c r="AE22" s="640"/>
      <c r="AF22" s="640"/>
      <c r="AG22" s="640"/>
      <c r="AH22" s="640"/>
      <c r="AI22" s="640"/>
      <c r="AJ22" s="640"/>
      <c r="AK22" s="640"/>
      <c r="AL22" s="609" t="s">
        <v>113</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113</v>
      </c>
      <c r="BH22" s="587"/>
      <c r="BI22" s="587"/>
      <c r="BJ22" s="587"/>
      <c r="BK22" s="587"/>
      <c r="BL22" s="587"/>
      <c r="BM22" s="587"/>
      <c r="BN22" s="588"/>
      <c r="BO22" s="639" t="s">
        <v>113</v>
      </c>
      <c r="BP22" s="639"/>
      <c r="BQ22" s="639"/>
      <c r="BR22" s="639"/>
      <c r="BS22" s="592" t="s">
        <v>113</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72226</v>
      </c>
      <c r="S23" s="587"/>
      <c r="T23" s="587"/>
      <c r="U23" s="587"/>
      <c r="V23" s="587"/>
      <c r="W23" s="587"/>
      <c r="X23" s="587"/>
      <c r="Y23" s="588"/>
      <c r="Z23" s="639">
        <v>1.2</v>
      </c>
      <c r="AA23" s="639"/>
      <c r="AB23" s="639"/>
      <c r="AC23" s="639"/>
      <c r="AD23" s="640">
        <v>1474</v>
      </c>
      <c r="AE23" s="640"/>
      <c r="AF23" s="640"/>
      <c r="AG23" s="640"/>
      <c r="AH23" s="640"/>
      <c r="AI23" s="640"/>
      <c r="AJ23" s="640"/>
      <c r="AK23" s="640"/>
      <c r="AL23" s="609">
        <v>0</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v>8125</v>
      </c>
      <c r="BH23" s="587"/>
      <c r="BI23" s="587"/>
      <c r="BJ23" s="587"/>
      <c r="BK23" s="587"/>
      <c r="BL23" s="587"/>
      <c r="BM23" s="587"/>
      <c r="BN23" s="588"/>
      <c r="BO23" s="639">
        <v>1.3</v>
      </c>
      <c r="BP23" s="639"/>
      <c r="BQ23" s="639"/>
      <c r="BR23" s="639"/>
      <c r="BS23" s="592" t="s">
        <v>113</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17930</v>
      </c>
      <c r="S24" s="587"/>
      <c r="T24" s="587"/>
      <c r="U24" s="587"/>
      <c r="V24" s="587"/>
      <c r="W24" s="587"/>
      <c r="X24" s="587"/>
      <c r="Y24" s="588"/>
      <c r="Z24" s="639">
        <v>0.3</v>
      </c>
      <c r="AA24" s="639"/>
      <c r="AB24" s="639"/>
      <c r="AC24" s="639"/>
      <c r="AD24" s="640" t="s">
        <v>113</v>
      </c>
      <c r="AE24" s="640"/>
      <c r="AF24" s="640"/>
      <c r="AG24" s="640"/>
      <c r="AH24" s="640"/>
      <c r="AI24" s="640"/>
      <c r="AJ24" s="640"/>
      <c r="AK24" s="640"/>
      <c r="AL24" s="609" t="s">
        <v>113</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113</v>
      </c>
      <c r="BH24" s="587"/>
      <c r="BI24" s="587"/>
      <c r="BJ24" s="587"/>
      <c r="BK24" s="587"/>
      <c r="BL24" s="587"/>
      <c r="BM24" s="587"/>
      <c r="BN24" s="588"/>
      <c r="BO24" s="639" t="s">
        <v>113</v>
      </c>
      <c r="BP24" s="639"/>
      <c r="BQ24" s="639"/>
      <c r="BR24" s="639"/>
      <c r="BS24" s="592" t="s">
        <v>113</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2154314</v>
      </c>
      <c r="CS24" s="637"/>
      <c r="CT24" s="637"/>
      <c r="CU24" s="637"/>
      <c r="CV24" s="637"/>
      <c r="CW24" s="637"/>
      <c r="CX24" s="637"/>
      <c r="CY24" s="684"/>
      <c r="CZ24" s="688">
        <v>38.5</v>
      </c>
      <c r="DA24" s="689"/>
      <c r="DB24" s="689"/>
      <c r="DC24" s="690"/>
      <c r="DD24" s="683">
        <v>1915591</v>
      </c>
      <c r="DE24" s="637"/>
      <c r="DF24" s="637"/>
      <c r="DG24" s="637"/>
      <c r="DH24" s="637"/>
      <c r="DI24" s="637"/>
      <c r="DJ24" s="637"/>
      <c r="DK24" s="684"/>
      <c r="DL24" s="683">
        <v>1606943</v>
      </c>
      <c r="DM24" s="637"/>
      <c r="DN24" s="637"/>
      <c r="DO24" s="637"/>
      <c r="DP24" s="637"/>
      <c r="DQ24" s="637"/>
      <c r="DR24" s="637"/>
      <c r="DS24" s="637"/>
      <c r="DT24" s="637"/>
      <c r="DU24" s="637"/>
      <c r="DV24" s="684"/>
      <c r="DW24" s="685">
        <v>41</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610245</v>
      </c>
      <c r="S25" s="587"/>
      <c r="T25" s="587"/>
      <c r="U25" s="587"/>
      <c r="V25" s="587"/>
      <c r="W25" s="587"/>
      <c r="X25" s="587"/>
      <c r="Y25" s="588"/>
      <c r="Z25" s="639">
        <v>10.5</v>
      </c>
      <c r="AA25" s="639"/>
      <c r="AB25" s="639"/>
      <c r="AC25" s="639"/>
      <c r="AD25" s="640" t="s">
        <v>113</v>
      </c>
      <c r="AE25" s="640"/>
      <c r="AF25" s="640"/>
      <c r="AG25" s="640"/>
      <c r="AH25" s="640"/>
      <c r="AI25" s="640"/>
      <c r="AJ25" s="640"/>
      <c r="AK25" s="640"/>
      <c r="AL25" s="609" t="s">
        <v>113</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113</v>
      </c>
      <c r="BH25" s="587"/>
      <c r="BI25" s="587"/>
      <c r="BJ25" s="587"/>
      <c r="BK25" s="587"/>
      <c r="BL25" s="587"/>
      <c r="BM25" s="587"/>
      <c r="BN25" s="588"/>
      <c r="BO25" s="639" t="s">
        <v>113</v>
      </c>
      <c r="BP25" s="639"/>
      <c r="BQ25" s="639"/>
      <c r="BR25" s="639"/>
      <c r="BS25" s="592" t="s">
        <v>113</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934518</v>
      </c>
      <c r="CS25" s="605"/>
      <c r="CT25" s="605"/>
      <c r="CU25" s="605"/>
      <c r="CV25" s="605"/>
      <c r="CW25" s="605"/>
      <c r="CX25" s="605"/>
      <c r="CY25" s="606"/>
      <c r="CZ25" s="589">
        <v>16.7</v>
      </c>
      <c r="DA25" s="607"/>
      <c r="DB25" s="607"/>
      <c r="DC25" s="608"/>
      <c r="DD25" s="592">
        <v>891385</v>
      </c>
      <c r="DE25" s="605"/>
      <c r="DF25" s="605"/>
      <c r="DG25" s="605"/>
      <c r="DH25" s="605"/>
      <c r="DI25" s="605"/>
      <c r="DJ25" s="605"/>
      <c r="DK25" s="606"/>
      <c r="DL25" s="592">
        <v>847474</v>
      </c>
      <c r="DM25" s="605"/>
      <c r="DN25" s="605"/>
      <c r="DO25" s="605"/>
      <c r="DP25" s="605"/>
      <c r="DQ25" s="605"/>
      <c r="DR25" s="605"/>
      <c r="DS25" s="605"/>
      <c r="DT25" s="605"/>
      <c r="DU25" s="605"/>
      <c r="DV25" s="606"/>
      <c r="DW25" s="609">
        <v>21.6</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113</v>
      </c>
      <c r="S26" s="587"/>
      <c r="T26" s="587"/>
      <c r="U26" s="587"/>
      <c r="V26" s="587"/>
      <c r="W26" s="587"/>
      <c r="X26" s="587"/>
      <c r="Y26" s="588"/>
      <c r="Z26" s="639" t="s">
        <v>113</v>
      </c>
      <c r="AA26" s="639"/>
      <c r="AB26" s="639"/>
      <c r="AC26" s="639"/>
      <c r="AD26" s="640" t="s">
        <v>113</v>
      </c>
      <c r="AE26" s="640"/>
      <c r="AF26" s="640"/>
      <c r="AG26" s="640"/>
      <c r="AH26" s="640"/>
      <c r="AI26" s="640"/>
      <c r="AJ26" s="640"/>
      <c r="AK26" s="640"/>
      <c r="AL26" s="609" t="s">
        <v>113</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113</v>
      </c>
      <c r="BH26" s="587"/>
      <c r="BI26" s="587"/>
      <c r="BJ26" s="587"/>
      <c r="BK26" s="587"/>
      <c r="BL26" s="587"/>
      <c r="BM26" s="587"/>
      <c r="BN26" s="588"/>
      <c r="BO26" s="639" t="s">
        <v>113</v>
      </c>
      <c r="BP26" s="639"/>
      <c r="BQ26" s="639"/>
      <c r="BR26" s="639"/>
      <c r="BS26" s="592" t="s">
        <v>113</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581022</v>
      </c>
      <c r="CS26" s="587"/>
      <c r="CT26" s="587"/>
      <c r="CU26" s="587"/>
      <c r="CV26" s="587"/>
      <c r="CW26" s="587"/>
      <c r="CX26" s="587"/>
      <c r="CY26" s="588"/>
      <c r="CZ26" s="589">
        <v>10.4</v>
      </c>
      <c r="DA26" s="607"/>
      <c r="DB26" s="607"/>
      <c r="DC26" s="608"/>
      <c r="DD26" s="592">
        <v>537889</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330100</v>
      </c>
      <c r="S27" s="587"/>
      <c r="T27" s="587"/>
      <c r="U27" s="587"/>
      <c r="V27" s="587"/>
      <c r="W27" s="587"/>
      <c r="X27" s="587"/>
      <c r="Y27" s="588"/>
      <c r="Z27" s="639">
        <v>5.7</v>
      </c>
      <c r="AA27" s="639"/>
      <c r="AB27" s="639"/>
      <c r="AC27" s="639"/>
      <c r="AD27" s="640" t="s">
        <v>113</v>
      </c>
      <c r="AE27" s="640"/>
      <c r="AF27" s="640"/>
      <c r="AG27" s="640"/>
      <c r="AH27" s="640"/>
      <c r="AI27" s="640"/>
      <c r="AJ27" s="640"/>
      <c r="AK27" s="640"/>
      <c r="AL27" s="609" t="s">
        <v>113</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647756</v>
      </c>
      <c r="BH27" s="587"/>
      <c r="BI27" s="587"/>
      <c r="BJ27" s="587"/>
      <c r="BK27" s="587"/>
      <c r="BL27" s="587"/>
      <c r="BM27" s="587"/>
      <c r="BN27" s="588"/>
      <c r="BO27" s="639">
        <v>100</v>
      </c>
      <c r="BP27" s="639"/>
      <c r="BQ27" s="639"/>
      <c r="BR27" s="639"/>
      <c r="BS27" s="592">
        <v>1832</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288005</v>
      </c>
      <c r="CS27" s="605"/>
      <c r="CT27" s="605"/>
      <c r="CU27" s="605"/>
      <c r="CV27" s="605"/>
      <c r="CW27" s="605"/>
      <c r="CX27" s="605"/>
      <c r="CY27" s="606"/>
      <c r="CZ27" s="589">
        <v>5.0999999999999996</v>
      </c>
      <c r="DA27" s="607"/>
      <c r="DB27" s="607"/>
      <c r="DC27" s="608"/>
      <c r="DD27" s="592">
        <v>92415</v>
      </c>
      <c r="DE27" s="605"/>
      <c r="DF27" s="605"/>
      <c r="DG27" s="605"/>
      <c r="DH27" s="605"/>
      <c r="DI27" s="605"/>
      <c r="DJ27" s="605"/>
      <c r="DK27" s="606"/>
      <c r="DL27" s="592">
        <v>81764</v>
      </c>
      <c r="DM27" s="605"/>
      <c r="DN27" s="605"/>
      <c r="DO27" s="605"/>
      <c r="DP27" s="605"/>
      <c r="DQ27" s="605"/>
      <c r="DR27" s="605"/>
      <c r="DS27" s="605"/>
      <c r="DT27" s="605"/>
      <c r="DU27" s="605"/>
      <c r="DV27" s="606"/>
      <c r="DW27" s="609">
        <v>2.1</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30066</v>
      </c>
      <c r="S28" s="587"/>
      <c r="T28" s="587"/>
      <c r="U28" s="587"/>
      <c r="V28" s="587"/>
      <c r="W28" s="587"/>
      <c r="X28" s="587"/>
      <c r="Y28" s="588"/>
      <c r="Z28" s="639">
        <v>0.5</v>
      </c>
      <c r="AA28" s="639"/>
      <c r="AB28" s="639"/>
      <c r="AC28" s="639"/>
      <c r="AD28" s="640">
        <v>10545</v>
      </c>
      <c r="AE28" s="640"/>
      <c r="AF28" s="640"/>
      <c r="AG28" s="640"/>
      <c r="AH28" s="640"/>
      <c r="AI28" s="640"/>
      <c r="AJ28" s="640"/>
      <c r="AK28" s="640"/>
      <c r="AL28" s="609">
        <v>0.3</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931791</v>
      </c>
      <c r="CS28" s="587"/>
      <c r="CT28" s="587"/>
      <c r="CU28" s="587"/>
      <c r="CV28" s="587"/>
      <c r="CW28" s="587"/>
      <c r="CX28" s="587"/>
      <c r="CY28" s="588"/>
      <c r="CZ28" s="589">
        <v>16.600000000000001</v>
      </c>
      <c r="DA28" s="607"/>
      <c r="DB28" s="607"/>
      <c r="DC28" s="608"/>
      <c r="DD28" s="592">
        <v>931791</v>
      </c>
      <c r="DE28" s="587"/>
      <c r="DF28" s="587"/>
      <c r="DG28" s="587"/>
      <c r="DH28" s="587"/>
      <c r="DI28" s="587"/>
      <c r="DJ28" s="587"/>
      <c r="DK28" s="588"/>
      <c r="DL28" s="592">
        <v>677705</v>
      </c>
      <c r="DM28" s="587"/>
      <c r="DN28" s="587"/>
      <c r="DO28" s="587"/>
      <c r="DP28" s="587"/>
      <c r="DQ28" s="587"/>
      <c r="DR28" s="587"/>
      <c r="DS28" s="587"/>
      <c r="DT28" s="587"/>
      <c r="DU28" s="587"/>
      <c r="DV28" s="588"/>
      <c r="DW28" s="609">
        <v>17.3</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11006</v>
      </c>
      <c r="S29" s="587"/>
      <c r="T29" s="587"/>
      <c r="U29" s="587"/>
      <c r="V29" s="587"/>
      <c r="W29" s="587"/>
      <c r="X29" s="587"/>
      <c r="Y29" s="588"/>
      <c r="Z29" s="639">
        <v>0.2</v>
      </c>
      <c r="AA29" s="639"/>
      <c r="AB29" s="639"/>
      <c r="AC29" s="639"/>
      <c r="AD29" s="640" t="s">
        <v>113</v>
      </c>
      <c r="AE29" s="640"/>
      <c r="AF29" s="640"/>
      <c r="AG29" s="640"/>
      <c r="AH29" s="640"/>
      <c r="AI29" s="640"/>
      <c r="AJ29" s="640"/>
      <c r="AK29" s="640"/>
      <c r="AL29" s="609" t="s">
        <v>113</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58</v>
      </c>
      <c r="CG29" s="620"/>
      <c r="CH29" s="620"/>
      <c r="CI29" s="620"/>
      <c r="CJ29" s="620"/>
      <c r="CK29" s="620"/>
      <c r="CL29" s="620"/>
      <c r="CM29" s="620"/>
      <c r="CN29" s="620"/>
      <c r="CO29" s="620"/>
      <c r="CP29" s="620"/>
      <c r="CQ29" s="621"/>
      <c r="CR29" s="586">
        <v>931791</v>
      </c>
      <c r="CS29" s="605"/>
      <c r="CT29" s="605"/>
      <c r="CU29" s="605"/>
      <c r="CV29" s="605"/>
      <c r="CW29" s="605"/>
      <c r="CX29" s="605"/>
      <c r="CY29" s="606"/>
      <c r="CZ29" s="589">
        <v>16.600000000000001</v>
      </c>
      <c r="DA29" s="607"/>
      <c r="DB29" s="607"/>
      <c r="DC29" s="608"/>
      <c r="DD29" s="592">
        <v>931791</v>
      </c>
      <c r="DE29" s="605"/>
      <c r="DF29" s="605"/>
      <c r="DG29" s="605"/>
      <c r="DH29" s="605"/>
      <c r="DI29" s="605"/>
      <c r="DJ29" s="605"/>
      <c r="DK29" s="606"/>
      <c r="DL29" s="592">
        <v>677705</v>
      </c>
      <c r="DM29" s="605"/>
      <c r="DN29" s="605"/>
      <c r="DO29" s="605"/>
      <c r="DP29" s="605"/>
      <c r="DQ29" s="605"/>
      <c r="DR29" s="605"/>
      <c r="DS29" s="605"/>
      <c r="DT29" s="605"/>
      <c r="DU29" s="605"/>
      <c r="DV29" s="606"/>
      <c r="DW29" s="609">
        <v>17.3</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143243</v>
      </c>
      <c r="S30" s="587"/>
      <c r="T30" s="587"/>
      <c r="U30" s="587"/>
      <c r="V30" s="587"/>
      <c r="W30" s="587"/>
      <c r="X30" s="587"/>
      <c r="Y30" s="588"/>
      <c r="Z30" s="639">
        <v>2.5</v>
      </c>
      <c r="AA30" s="639"/>
      <c r="AB30" s="639"/>
      <c r="AC30" s="639"/>
      <c r="AD30" s="640" t="s">
        <v>113</v>
      </c>
      <c r="AE30" s="640"/>
      <c r="AF30" s="640"/>
      <c r="AG30" s="640"/>
      <c r="AH30" s="640"/>
      <c r="AI30" s="640"/>
      <c r="AJ30" s="640"/>
      <c r="AK30" s="640"/>
      <c r="AL30" s="609" t="s">
        <v>113</v>
      </c>
      <c r="AM30" s="641"/>
      <c r="AN30" s="641"/>
      <c r="AO30" s="642"/>
      <c r="AP30" s="664" t="s">
        <v>289</v>
      </c>
      <c r="AQ30" s="665"/>
      <c r="AR30" s="665"/>
      <c r="AS30" s="665"/>
      <c r="AT30" s="670" t="s">
        <v>290</v>
      </c>
      <c r="AU30" s="182"/>
      <c r="AV30" s="182"/>
      <c r="AW30" s="182"/>
      <c r="AX30" s="673" t="s">
        <v>170</v>
      </c>
      <c r="AY30" s="674"/>
      <c r="AZ30" s="674"/>
      <c r="BA30" s="674"/>
      <c r="BB30" s="674"/>
      <c r="BC30" s="674"/>
      <c r="BD30" s="674"/>
      <c r="BE30" s="674"/>
      <c r="BF30" s="675"/>
      <c r="BG30" s="652">
        <v>99</v>
      </c>
      <c r="BH30" s="653"/>
      <c r="BI30" s="653"/>
      <c r="BJ30" s="653"/>
      <c r="BK30" s="653"/>
      <c r="BL30" s="653"/>
      <c r="BM30" s="654">
        <v>96</v>
      </c>
      <c r="BN30" s="653"/>
      <c r="BO30" s="653"/>
      <c r="BP30" s="653"/>
      <c r="BQ30" s="655"/>
      <c r="BR30" s="652">
        <v>99</v>
      </c>
      <c r="BS30" s="653"/>
      <c r="BT30" s="653"/>
      <c r="BU30" s="653"/>
      <c r="BV30" s="653"/>
      <c r="BW30" s="653"/>
      <c r="BX30" s="654">
        <v>95.5</v>
      </c>
      <c r="BY30" s="653"/>
      <c r="BZ30" s="653"/>
      <c r="CA30" s="653"/>
      <c r="CB30" s="655"/>
      <c r="CD30" s="658"/>
      <c r="CE30" s="659"/>
      <c r="CF30" s="623" t="s">
        <v>291</v>
      </c>
      <c r="CG30" s="620"/>
      <c r="CH30" s="620"/>
      <c r="CI30" s="620"/>
      <c r="CJ30" s="620"/>
      <c r="CK30" s="620"/>
      <c r="CL30" s="620"/>
      <c r="CM30" s="620"/>
      <c r="CN30" s="620"/>
      <c r="CO30" s="620"/>
      <c r="CP30" s="620"/>
      <c r="CQ30" s="621"/>
      <c r="CR30" s="586">
        <v>868365</v>
      </c>
      <c r="CS30" s="587"/>
      <c r="CT30" s="587"/>
      <c r="CU30" s="587"/>
      <c r="CV30" s="587"/>
      <c r="CW30" s="587"/>
      <c r="CX30" s="587"/>
      <c r="CY30" s="588"/>
      <c r="CZ30" s="589">
        <v>15.5</v>
      </c>
      <c r="DA30" s="607"/>
      <c r="DB30" s="607"/>
      <c r="DC30" s="608"/>
      <c r="DD30" s="592">
        <v>868365</v>
      </c>
      <c r="DE30" s="587"/>
      <c r="DF30" s="587"/>
      <c r="DG30" s="587"/>
      <c r="DH30" s="587"/>
      <c r="DI30" s="587"/>
      <c r="DJ30" s="587"/>
      <c r="DK30" s="588"/>
      <c r="DL30" s="592">
        <v>614643</v>
      </c>
      <c r="DM30" s="587"/>
      <c r="DN30" s="587"/>
      <c r="DO30" s="587"/>
      <c r="DP30" s="587"/>
      <c r="DQ30" s="587"/>
      <c r="DR30" s="587"/>
      <c r="DS30" s="587"/>
      <c r="DT30" s="587"/>
      <c r="DU30" s="587"/>
      <c r="DV30" s="588"/>
      <c r="DW30" s="609">
        <v>15.7</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174425</v>
      </c>
      <c r="S31" s="587"/>
      <c r="T31" s="587"/>
      <c r="U31" s="587"/>
      <c r="V31" s="587"/>
      <c r="W31" s="587"/>
      <c r="X31" s="587"/>
      <c r="Y31" s="588"/>
      <c r="Z31" s="639">
        <v>3</v>
      </c>
      <c r="AA31" s="639"/>
      <c r="AB31" s="639"/>
      <c r="AC31" s="639"/>
      <c r="AD31" s="640" t="s">
        <v>113</v>
      </c>
      <c r="AE31" s="640"/>
      <c r="AF31" s="640"/>
      <c r="AG31" s="640"/>
      <c r="AH31" s="640"/>
      <c r="AI31" s="640"/>
      <c r="AJ31" s="640"/>
      <c r="AK31" s="640"/>
      <c r="AL31" s="609" t="s">
        <v>113</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99.2</v>
      </c>
      <c r="BH31" s="605"/>
      <c r="BI31" s="605"/>
      <c r="BJ31" s="605"/>
      <c r="BK31" s="605"/>
      <c r="BL31" s="605"/>
      <c r="BM31" s="641">
        <v>96.3</v>
      </c>
      <c r="BN31" s="651"/>
      <c r="BO31" s="651"/>
      <c r="BP31" s="651"/>
      <c r="BQ31" s="615"/>
      <c r="BR31" s="650">
        <v>99.2</v>
      </c>
      <c r="BS31" s="605"/>
      <c r="BT31" s="605"/>
      <c r="BU31" s="605"/>
      <c r="BV31" s="605"/>
      <c r="BW31" s="605"/>
      <c r="BX31" s="641">
        <v>95.6</v>
      </c>
      <c r="BY31" s="651"/>
      <c r="BZ31" s="651"/>
      <c r="CA31" s="651"/>
      <c r="CB31" s="615"/>
      <c r="CD31" s="658"/>
      <c r="CE31" s="659"/>
      <c r="CF31" s="623" t="s">
        <v>295</v>
      </c>
      <c r="CG31" s="620"/>
      <c r="CH31" s="620"/>
      <c r="CI31" s="620"/>
      <c r="CJ31" s="620"/>
      <c r="CK31" s="620"/>
      <c r="CL31" s="620"/>
      <c r="CM31" s="620"/>
      <c r="CN31" s="620"/>
      <c r="CO31" s="620"/>
      <c r="CP31" s="620"/>
      <c r="CQ31" s="621"/>
      <c r="CR31" s="586">
        <v>63426</v>
      </c>
      <c r="CS31" s="605"/>
      <c r="CT31" s="605"/>
      <c r="CU31" s="605"/>
      <c r="CV31" s="605"/>
      <c r="CW31" s="605"/>
      <c r="CX31" s="605"/>
      <c r="CY31" s="606"/>
      <c r="CZ31" s="589">
        <v>1.1000000000000001</v>
      </c>
      <c r="DA31" s="607"/>
      <c r="DB31" s="607"/>
      <c r="DC31" s="608"/>
      <c r="DD31" s="592">
        <v>63426</v>
      </c>
      <c r="DE31" s="605"/>
      <c r="DF31" s="605"/>
      <c r="DG31" s="605"/>
      <c r="DH31" s="605"/>
      <c r="DI31" s="605"/>
      <c r="DJ31" s="605"/>
      <c r="DK31" s="606"/>
      <c r="DL31" s="592">
        <v>63062</v>
      </c>
      <c r="DM31" s="605"/>
      <c r="DN31" s="605"/>
      <c r="DO31" s="605"/>
      <c r="DP31" s="605"/>
      <c r="DQ31" s="605"/>
      <c r="DR31" s="605"/>
      <c r="DS31" s="605"/>
      <c r="DT31" s="605"/>
      <c r="DU31" s="605"/>
      <c r="DV31" s="606"/>
      <c r="DW31" s="609">
        <v>1.6</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66003</v>
      </c>
      <c r="S32" s="587"/>
      <c r="T32" s="587"/>
      <c r="U32" s="587"/>
      <c r="V32" s="587"/>
      <c r="W32" s="587"/>
      <c r="X32" s="587"/>
      <c r="Y32" s="588"/>
      <c r="Z32" s="639">
        <v>1.1000000000000001</v>
      </c>
      <c r="AA32" s="639"/>
      <c r="AB32" s="639"/>
      <c r="AC32" s="639"/>
      <c r="AD32" s="640">
        <v>194</v>
      </c>
      <c r="AE32" s="640"/>
      <c r="AF32" s="640"/>
      <c r="AG32" s="640"/>
      <c r="AH32" s="640"/>
      <c r="AI32" s="640"/>
      <c r="AJ32" s="640"/>
      <c r="AK32" s="640"/>
      <c r="AL32" s="609">
        <v>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98.7</v>
      </c>
      <c r="BH32" s="571"/>
      <c r="BI32" s="571"/>
      <c r="BJ32" s="571"/>
      <c r="BK32" s="571"/>
      <c r="BL32" s="571"/>
      <c r="BM32" s="634">
        <v>94.7</v>
      </c>
      <c r="BN32" s="571"/>
      <c r="BO32" s="571"/>
      <c r="BP32" s="571"/>
      <c r="BQ32" s="628"/>
      <c r="BR32" s="649">
        <v>98.6</v>
      </c>
      <c r="BS32" s="571"/>
      <c r="BT32" s="571"/>
      <c r="BU32" s="571"/>
      <c r="BV32" s="571"/>
      <c r="BW32" s="571"/>
      <c r="BX32" s="634">
        <v>94.4</v>
      </c>
      <c r="BY32" s="571"/>
      <c r="BZ32" s="571"/>
      <c r="CA32" s="571"/>
      <c r="CB32" s="628"/>
      <c r="CD32" s="660"/>
      <c r="CE32" s="661"/>
      <c r="CF32" s="623" t="s">
        <v>298</v>
      </c>
      <c r="CG32" s="620"/>
      <c r="CH32" s="620"/>
      <c r="CI32" s="620"/>
      <c r="CJ32" s="620"/>
      <c r="CK32" s="620"/>
      <c r="CL32" s="620"/>
      <c r="CM32" s="620"/>
      <c r="CN32" s="620"/>
      <c r="CO32" s="620"/>
      <c r="CP32" s="620"/>
      <c r="CQ32" s="621"/>
      <c r="CR32" s="586" t="s">
        <v>113</v>
      </c>
      <c r="CS32" s="587"/>
      <c r="CT32" s="587"/>
      <c r="CU32" s="587"/>
      <c r="CV32" s="587"/>
      <c r="CW32" s="587"/>
      <c r="CX32" s="587"/>
      <c r="CY32" s="588"/>
      <c r="CZ32" s="589" t="s">
        <v>113</v>
      </c>
      <c r="DA32" s="607"/>
      <c r="DB32" s="607"/>
      <c r="DC32" s="608"/>
      <c r="DD32" s="592" t="s">
        <v>113</v>
      </c>
      <c r="DE32" s="587"/>
      <c r="DF32" s="587"/>
      <c r="DG32" s="587"/>
      <c r="DH32" s="587"/>
      <c r="DI32" s="587"/>
      <c r="DJ32" s="587"/>
      <c r="DK32" s="588"/>
      <c r="DL32" s="592" t="s">
        <v>113</v>
      </c>
      <c r="DM32" s="587"/>
      <c r="DN32" s="587"/>
      <c r="DO32" s="587"/>
      <c r="DP32" s="587"/>
      <c r="DQ32" s="587"/>
      <c r="DR32" s="587"/>
      <c r="DS32" s="587"/>
      <c r="DT32" s="587"/>
      <c r="DU32" s="587"/>
      <c r="DV32" s="588"/>
      <c r="DW32" s="609" t="s">
        <v>113</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265300</v>
      </c>
      <c r="S33" s="587"/>
      <c r="T33" s="587"/>
      <c r="U33" s="587"/>
      <c r="V33" s="587"/>
      <c r="W33" s="587"/>
      <c r="X33" s="587"/>
      <c r="Y33" s="588"/>
      <c r="Z33" s="639">
        <v>4.5999999999999996</v>
      </c>
      <c r="AA33" s="639"/>
      <c r="AB33" s="639"/>
      <c r="AC33" s="639"/>
      <c r="AD33" s="640" t="s">
        <v>113</v>
      </c>
      <c r="AE33" s="640"/>
      <c r="AF33" s="640"/>
      <c r="AG33" s="640"/>
      <c r="AH33" s="640"/>
      <c r="AI33" s="640"/>
      <c r="AJ33" s="640"/>
      <c r="AK33" s="640"/>
      <c r="AL33" s="609" t="s">
        <v>113</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2384572</v>
      </c>
      <c r="CS33" s="605"/>
      <c r="CT33" s="605"/>
      <c r="CU33" s="605"/>
      <c r="CV33" s="605"/>
      <c r="CW33" s="605"/>
      <c r="CX33" s="605"/>
      <c r="CY33" s="606"/>
      <c r="CZ33" s="589">
        <v>42.6</v>
      </c>
      <c r="DA33" s="607"/>
      <c r="DB33" s="607"/>
      <c r="DC33" s="608"/>
      <c r="DD33" s="592">
        <v>2126316</v>
      </c>
      <c r="DE33" s="605"/>
      <c r="DF33" s="605"/>
      <c r="DG33" s="605"/>
      <c r="DH33" s="605"/>
      <c r="DI33" s="605"/>
      <c r="DJ33" s="605"/>
      <c r="DK33" s="606"/>
      <c r="DL33" s="592">
        <v>1528989</v>
      </c>
      <c r="DM33" s="605"/>
      <c r="DN33" s="605"/>
      <c r="DO33" s="605"/>
      <c r="DP33" s="605"/>
      <c r="DQ33" s="605"/>
      <c r="DR33" s="605"/>
      <c r="DS33" s="605"/>
      <c r="DT33" s="605"/>
      <c r="DU33" s="605"/>
      <c r="DV33" s="606"/>
      <c r="DW33" s="609">
        <v>39</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113</v>
      </c>
      <c r="S34" s="587"/>
      <c r="T34" s="587"/>
      <c r="U34" s="587"/>
      <c r="V34" s="587"/>
      <c r="W34" s="587"/>
      <c r="X34" s="587"/>
      <c r="Y34" s="588"/>
      <c r="Z34" s="639" t="s">
        <v>113</v>
      </c>
      <c r="AA34" s="639"/>
      <c r="AB34" s="639"/>
      <c r="AC34" s="639"/>
      <c r="AD34" s="640" t="s">
        <v>113</v>
      </c>
      <c r="AE34" s="640"/>
      <c r="AF34" s="640"/>
      <c r="AG34" s="640"/>
      <c r="AH34" s="640"/>
      <c r="AI34" s="640"/>
      <c r="AJ34" s="640"/>
      <c r="AK34" s="640"/>
      <c r="AL34" s="609" t="s">
        <v>113</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522141</v>
      </c>
      <c r="CS34" s="587"/>
      <c r="CT34" s="587"/>
      <c r="CU34" s="587"/>
      <c r="CV34" s="587"/>
      <c r="CW34" s="587"/>
      <c r="CX34" s="587"/>
      <c r="CY34" s="588"/>
      <c r="CZ34" s="589">
        <v>9.3000000000000007</v>
      </c>
      <c r="DA34" s="607"/>
      <c r="DB34" s="607"/>
      <c r="DC34" s="608"/>
      <c r="DD34" s="592">
        <v>441109</v>
      </c>
      <c r="DE34" s="587"/>
      <c r="DF34" s="587"/>
      <c r="DG34" s="587"/>
      <c r="DH34" s="587"/>
      <c r="DI34" s="587"/>
      <c r="DJ34" s="587"/>
      <c r="DK34" s="588"/>
      <c r="DL34" s="592">
        <v>301822</v>
      </c>
      <c r="DM34" s="587"/>
      <c r="DN34" s="587"/>
      <c r="DO34" s="587"/>
      <c r="DP34" s="587"/>
      <c r="DQ34" s="587"/>
      <c r="DR34" s="587"/>
      <c r="DS34" s="587"/>
      <c r="DT34" s="587"/>
      <c r="DU34" s="587"/>
      <c r="DV34" s="588"/>
      <c r="DW34" s="609">
        <v>7.7</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206200</v>
      </c>
      <c r="S35" s="587"/>
      <c r="T35" s="587"/>
      <c r="U35" s="587"/>
      <c r="V35" s="587"/>
      <c r="W35" s="587"/>
      <c r="X35" s="587"/>
      <c r="Y35" s="588"/>
      <c r="Z35" s="639">
        <v>3.6</v>
      </c>
      <c r="AA35" s="639"/>
      <c r="AB35" s="639"/>
      <c r="AC35" s="639"/>
      <c r="AD35" s="640" t="s">
        <v>113</v>
      </c>
      <c r="AE35" s="640"/>
      <c r="AF35" s="640"/>
      <c r="AG35" s="640"/>
      <c r="AH35" s="640"/>
      <c r="AI35" s="640"/>
      <c r="AJ35" s="640"/>
      <c r="AK35" s="640"/>
      <c r="AL35" s="609" t="s">
        <v>113</v>
      </c>
      <c r="AM35" s="641"/>
      <c r="AN35" s="641"/>
      <c r="AO35" s="642"/>
      <c r="AP35" s="186"/>
      <c r="AQ35" s="643" t="s">
        <v>306</v>
      </c>
      <c r="AR35" s="644"/>
      <c r="AS35" s="644"/>
      <c r="AT35" s="644"/>
      <c r="AU35" s="644"/>
      <c r="AV35" s="644"/>
      <c r="AW35" s="644"/>
      <c r="AX35" s="644"/>
      <c r="AY35" s="645"/>
      <c r="AZ35" s="636">
        <v>864325</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424</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159828</v>
      </c>
      <c r="CS35" s="605"/>
      <c r="CT35" s="605"/>
      <c r="CU35" s="605"/>
      <c r="CV35" s="605"/>
      <c r="CW35" s="605"/>
      <c r="CX35" s="605"/>
      <c r="CY35" s="606"/>
      <c r="CZ35" s="589">
        <v>2.9</v>
      </c>
      <c r="DA35" s="607"/>
      <c r="DB35" s="607"/>
      <c r="DC35" s="608"/>
      <c r="DD35" s="592">
        <v>128390</v>
      </c>
      <c r="DE35" s="605"/>
      <c r="DF35" s="605"/>
      <c r="DG35" s="605"/>
      <c r="DH35" s="605"/>
      <c r="DI35" s="605"/>
      <c r="DJ35" s="605"/>
      <c r="DK35" s="606"/>
      <c r="DL35" s="592">
        <v>113787</v>
      </c>
      <c r="DM35" s="605"/>
      <c r="DN35" s="605"/>
      <c r="DO35" s="605"/>
      <c r="DP35" s="605"/>
      <c r="DQ35" s="605"/>
      <c r="DR35" s="605"/>
      <c r="DS35" s="605"/>
      <c r="DT35" s="605"/>
      <c r="DU35" s="605"/>
      <c r="DV35" s="606"/>
      <c r="DW35" s="609">
        <v>2.9</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5795540</v>
      </c>
      <c r="S36" s="627"/>
      <c r="T36" s="627"/>
      <c r="U36" s="627"/>
      <c r="V36" s="627"/>
      <c r="W36" s="627"/>
      <c r="X36" s="627"/>
      <c r="Y36" s="630"/>
      <c r="Z36" s="631">
        <v>100</v>
      </c>
      <c r="AA36" s="631"/>
      <c r="AB36" s="631"/>
      <c r="AC36" s="631"/>
      <c r="AD36" s="632">
        <v>3713092</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291171</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424</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959513</v>
      </c>
      <c r="CS36" s="587"/>
      <c r="CT36" s="587"/>
      <c r="CU36" s="587"/>
      <c r="CV36" s="587"/>
      <c r="CW36" s="587"/>
      <c r="CX36" s="587"/>
      <c r="CY36" s="588"/>
      <c r="CZ36" s="589">
        <v>17.100000000000001</v>
      </c>
      <c r="DA36" s="607"/>
      <c r="DB36" s="607"/>
      <c r="DC36" s="608"/>
      <c r="DD36" s="592">
        <v>868718</v>
      </c>
      <c r="DE36" s="587"/>
      <c r="DF36" s="587"/>
      <c r="DG36" s="587"/>
      <c r="DH36" s="587"/>
      <c r="DI36" s="587"/>
      <c r="DJ36" s="587"/>
      <c r="DK36" s="588"/>
      <c r="DL36" s="592">
        <v>690945</v>
      </c>
      <c r="DM36" s="587"/>
      <c r="DN36" s="587"/>
      <c r="DO36" s="587"/>
      <c r="DP36" s="587"/>
      <c r="DQ36" s="587"/>
      <c r="DR36" s="587"/>
      <c r="DS36" s="587"/>
      <c r="DT36" s="587"/>
      <c r="DU36" s="587"/>
      <c r="DV36" s="588"/>
      <c r="DW36" s="609">
        <v>17.600000000000001</v>
      </c>
      <c r="DX36" s="610"/>
      <c r="DY36" s="610"/>
      <c r="DZ36" s="610"/>
      <c r="EA36" s="610"/>
      <c r="EB36" s="610"/>
      <c r="EC36" s="611"/>
    </row>
    <row r="37" spans="2:133" ht="11.25" customHeight="1">
      <c r="AQ37" s="612" t="s">
        <v>313</v>
      </c>
      <c r="AR37" s="613"/>
      <c r="AS37" s="613"/>
      <c r="AT37" s="613"/>
      <c r="AU37" s="613"/>
      <c r="AV37" s="613"/>
      <c r="AW37" s="613"/>
      <c r="AX37" s="613"/>
      <c r="AY37" s="614"/>
      <c r="AZ37" s="586">
        <v>130581</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1349</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417341</v>
      </c>
      <c r="CS37" s="605"/>
      <c r="CT37" s="605"/>
      <c r="CU37" s="605"/>
      <c r="CV37" s="605"/>
      <c r="CW37" s="605"/>
      <c r="CX37" s="605"/>
      <c r="CY37" s="606"/>
      <c r="CZ37" s="589">
        <v>7.5</v>
      </c>
      <c r="DA37" s="607"/>
      <c r="DB37" s="607"/>
      <c r="DC37" s="608"/>
      <c r="DD37" s="592">
        <v>417341</v>
      </c>
      <c r="DE37" s="605"/>
      <c r="DF37" s="605"/>
      <c r="DG37" s="605"/>
      <c r="DH37" s="605"/>
      <c r="DI37" s="605"/>
      <c r="DJ37" s="605"/>
      <c r="DK37" s="606"/>
      <c r="DL37" s="592">
        <v>359710</v>
      </c>
      <c r="DM37" s="605"/>
      <c r="DN37" s="605"/>
      <c r="DO37" s="605"/>
      <c r="DP37" s="605"/>
      <c r="DQ37" s="605"/>
      <c r="DR37" s="605"/>
      <c r="DS37" s="605"/>
      <c r="DT37" s="605"/>
      <c r="DU37" s="605"/>
      <c r="DV37" s="606"/>
      <c r="DW37" s="609">
        <v>9.1999999999999993</v>
      </c>
      <c r="DX37" s="610"/>
      <c r="DY37" s="610"/>
      <c r="DZ37" s="610"/>
      <c r="EA37" s="610"/>
      <c r="EB37" s="610"/>
      <c r="EC37" s="611"/>
    </row>
    <row r="38" spans="2:133" ht="11.25" customHeight="1">
      <c r="AQ38" s="612" t="s">
        <v>316</v>
      </c>
      <c r="AR38" s="613"/>
      <c r="AS38" s="613"/>
      <c r="AT38" s="613"/>
      <c r="AU38" s="613"/>
      <c r="AV38" s="613"/>
      <c r="AW38" s="613"/>
      <c r="AX38" s="613"/>
      <c r="AY38" s="614"/>
      <c r="AZ38" s="586">
        <v>81627</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2554</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442573</v>
      </c>
      <c r="CS38" s="587"/>
      <c r="CT38" s="587"/>
      <c r="CU38" s="587"/>
      <c r="CV38" s="587"/>
      <c r="CW38" s="587"/>
      <c r="CX38" s="587"/>
      <c r="CY38" s="588"/>
      <c r="CZ38" s="589">
        <v>7.9</v>
      </c>
      <c r="DA38" s="607"/>
      <c r="DB38" s="607"/>
      <c r="DC38" s="608"/>
      <c r="DD38" s="592">
        <v>391805</v>
      </c>
      <c r="DE38" s="587"/>
      <c r="DF38" s="587"/>
      <c r="DG38" s="587"/>
      <c r="DH38" s="587"/>
      <c r="DI38" s="587"/>
      <c r="DJ38" s="587"/>
      <c r="DK38" s="588"/>
      <c r="DL38" s="592">
        <v>360384</v>
      </c>
      <c r="DM38" s="587"/>
      <c r="DN38" s="587"/>
      <c r="DO38" s="587"/>
      <c r="DP38" s="587"/>
      <c r="DQ38" s="587"/>
      <c r="DR38" s="587"/>
      <c r="DS38" s="587"/>
      <c r="DT38" s="587"/>
      <c r="DU38" s="587"/>
      <c r="DV38" s="588"/>
      <c r="DW38" s="609">
        <v>9.1999999999999993</v>
      </c>
      <c r="DX38" s="610"/>
      <c r="DY38" s="610"/>
      <c r="DZ38" s="610"/>
      <c r="EA38" s="610"/>
      <c r="EB38" s="610"/>
      <c r="EC38" s="611"/>
    </row>
    <row r="39" spans="2:133" ht="11.25" customHeight="1">
      <c r="AQ39" s="612" t="s">
        <v>319</v>
      </c>
      <c r="AR39" s="613"/>
      <c r="AS39" s="613"/>
      <c r="AT39" s="613"/>
      <c r="AU39" s="613"/>
      <c r="AV39" s="613"/>
      <c r="AW39" s="613"/>
      <c r="AX39" s="613"/>
      <c r="AY39" s="614"/>
      <c r="AZ39" s="586" t="s">
        <v>320</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t="s">
        <v>320</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198420</v>
      </c>
      <c r="CS39" s="605"/>
      <c r="CT39" s="605"/>
      <c r="CU39" s="605"/>
      <c r="CV39" s="605"/>
      <c r="CW39" s="605"/>
      <c r="CX39" s="605"/>
      <c r="CY39" s="606"/>
      <c r="CZ39" s="589">
        <v>3.5</v>
      </c>
      <c r="DA39" s="607"/>
      <c r="DB39" s="607"/>
      <c r="DC39" s="608"/>
      <c r="DD39" s="592">
        <v>198197</v>
      </c>
      <c r="DE39" s="605"/>
      <c r="DF39" s="605"/>
      <c r="DG39" s="605"/>
      <c r="DH39" s="605"/>
      <c r="DI39" s="605"/>
      <c r="DJ39" s="605"/>
      <c r="DK39" s="606"/>
      <c r="DL39" s="592" t="s">
        <v>320</v>
      </c>
      <c r="DM39" s="605"/>
      <c r="DN39" s="605"/>
      <c r="DO39" s="605"/>
      <c r="DP39" s="605"/>
      <c r="DQ39" s="605"/>
      <c r="DR39" s="605"/>
      <c r="DS39" s="605"/>
      <c r="DT39" s="605"/>
      <c r="DU39" s="605"/>
      <c r="DV39" s="606"/>
      <c r="DW39" s="609" t="s">
        <v>320</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69361</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t="s">
        <v>320</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102097</v>
      </c>
      <c r="CS40" s="587"/>
      <c r="CT40" s="587"/>
      <c r="CU40" s="587"/>
      <c r="CV40" s="587"/>
      <c r="CW40" s="587"/>
      <c r="CX40" s="587"/>
      <c r="CY40" s="588"/>
      <c r="CZ40" s="589">
        <v>1.8</v>
      </c>
      <c r="DA40" s="607"/>
      <c r="DB40" s="607"/>
      <c r="DC40" s="608"/>
      <c r="DD40" s="592">
        <v>98097</v>
      </c>
      <c r="DE40" s="587"/>
      <c r="DF40" s="587"/>
      <c r="DG40" s="587"/>
      <c r="DH40" s="587"/>
      <c r="DI40" s="587"/>
      <c r="DJ40" s="587"/>
      <c r="DK40" s="588"/>
      <c r="DL40" s="592">
        <v>62051</v>
      </c>
      <c r="DM40" s="587"/>
      <c r="DN40" s="587"/>
      <c r="DO40" s="587"/>
      <c r="DP40" s="587"/>
      <c r="DQ40" s="587"/>
      <c r="DR40" s="587"/>
      <c r="DS40" s="587"/>
      <c r="DT40" s="587"/>
      <c r="DU40" s="587"/>
      <c r="DV40" s="588"/>
      <c r="DW40" s="609">
        <v>1.6</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291585</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t="s">
        <v>329</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1059920</v>
      </c>
      <c r="CS42" s="587"/>
      <c r="CT42" s="587"/>
      <c r="CU42" s="587"/>
      <c r="CV42" s="587"/>
      <c r="CW42" s="587"/>
      <c r="CX42" s="587"/>
      <c r="CY42" s="588"/>
      <c r="CZ42" s="589">
        <v>18.899999999999999</v>
      </c>
      <c r="DA42" s="590"/>
      <c r="DB42" s="590"/>
      <c r="DC42" s="591"/>
      <c r="DD42" s="592">
        <v>423754</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21673</v>
      </c>
      <c r="CS43" s="605"/>
      <c r="CT43" s="605"/>
      <c r="CU43" s="605"/>
      <c r="CV43" s="605"/>
      <c r="CW43" s="605"/>
      <c r="CX43" s="605"/>
      <c r="CY43" s="606"/>
      <c r="CZ43" s="589">
        <v>0.4</v>
      </c>
      <c r="DA43" s="607"/>
      <c r="DB43" s="607"/>
      <c r="DC43" s="608"/>
      <c r="DD43" s="592">
        <v>21673</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287</v>
      </c>
      <c r="CE44" s="600"/>
      <c r="CF44" s="583" t="s">
        <v>336</v>
      </c>
      <c r="CG44" s="584"/>
      <c r="CH44" s="584"/>
      <c r="CI44" s="584"/>
      <c r="CJ44" s="584"/>
      <c r="CK44" s="584"/>
      <c r="CL44" s="584"/>
      <c r="CM44" s="584"/>
      <c r="CN44" s="584"/>
      <c r="CO44" s="584"/>
      <c r="CP44" s="584"/>
      <c r="CQ44" s="585"/>
      <c r="CR44" s="586">
        <v>931342</v>
      </c>
      <c r="CS44" s="587"/>
      <c r="CT44" s="587"/>
      <c r="CU44" s="587"/>
      <c r="CV44" s="587"/>
      <c r="CW44" s="587"/>
      <c r="CX44" s="587"/>
      <c r="CY44" s="588"/>
      <c r="CZ44" s="589">
        <v>16.600000000000001</v>
      </c>
      <c r="DA44" s="590"/>
      <c r="DB44" s="590"/>
      <c r="DC44" s="591"/>
      <c r="DD44" s="592">
        <v>396169</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501925</v>
      </c>
      <c r="CS45" s="605"/>
      <c r="CT45" s="605"/>
      <c r="CU45" s="605"/>
      <c r="CV45" s="605"/>
      <c r="CW45" s="605"/>
      <c r="CX45" s="605"/>
      <c r="CY45" s="606"/>
      <c r="CZ45" s="589">
        <v>9</v>
      </c>
      <c r="DA45" s="607"/>
      <c r="DB45" s="607"/>
      <c r="DC45" s="608"/>
      <c r="DD45" s="592">
        <v>53379</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400621</v>
      </c>
      <c r="CS46" s="587"/>
      <c r="CT46" s="587"/>
      <c r="CU46" s="587"/>
      <c r="CV46" s="587"/>
      <c r="CW46" s="587"/>
      <c r="CX46" s="587"/>
      <c r="CY46" s="588"/>
      <c r="CZ46" s="589">
        <v>7.2</v>
      </c>
      <c r="DA46" s="590"/>
      <c r="DB46" s="590"/>
      <c r="DC46" s="591"/>
      <c r="DD46" s="592">
        <v>313994</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128578</v>
      </c>
      <c r="CS47" s="605"/>
      <c r="CT47" s="605"/>
      <c r="CU47" s="605"/>
      <c r="CV47" s="605"/>
      <c r="CW47" s="605"/>
      <c r="CX47" s="605"/>
      <c r="CY47" s="606"/>
      <c r="CZ47" s="589">
        <v>2.2999999999999998</v>
      </c>
      <c r="DA47" s="607"/>
      <c r="DB47" s="607"/>
      <c r="DC47" s="608"/>
      <c r="DD47" s="592">
        <v>27585</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320</v>
      </c>
      <c r="CS48" s="587"/>
      <c r="CT48" s="587"/>
      <c r="CU48" s="587"/>
      <c r="CV48" s="587"/>
      <c r="CW48" s="587"/>
      <c r="CX48" s="587"/>
      <c r="CY48" s="588"/>
      <c r="CZ48" s="589" t="s">
        <v>320</v>
      </c>
      <c r="DA48" s="590"/>
      <c r="DB48" s="590"/>
      <c r="DC48" s="591"/>
      <c r="DD48" s="592" t="s">
        <v>320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5598806</v>
      </c>
      <c r="CS49" s="571"/>
      <c r="CT49" s="571"/>
      <c r="CU49" s="571"/>
      <c r="CV49" s="571"/>
      <c r="CW49" s="571"/>
      <c r="CX49" s="571"/>
      <c r="CY49" s="572"/>
      <c r="CZ49" s="573">
        <v>100</v>
      </c>
      <c r="DA49" s="574"/>
      <c r="DB49" s="574"/>
      <c r="DC49" s="575"/>
      <c r="DD49" s="576">
        <v>4465661</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Q31" sqref="Q31:U31"/>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5796</v>
      </c>
      <c r="R7" s="1099"/>
      <c r="S7" s="1099"/>
      <c r="T7" s="1099"/>
      <c r="U7" s="1099"/>
      <c r="V7" s="1099">
        <v>5599</v>
      </c>
      <c r="W7" s="1099"/>
      <c r="X7" s="1099"/>
      <c r="Y7" s="1099"/>
      <c r="Z7" s="1099"/>
      <c r="AA7" s="1099">
        <v>197</v>
      </c>
      <c r="AB7" s="1099"/>
      <c r="AC7" s="1099"/>
      <c r="AD7" s="1099"/>
      <c r="AE7" s="1100"/>
      <c r="AF7" s="1101">
        <v>152</v>
      </c>
      <c r="AG7" s="1102"/>
      <c r="AH7" s="1102"/>
      <c r="AI7" s="1102"/>
      <c r="AJ7" s="1103"/>
      <c r="AK7" s="1085">
        <v>143</v>
      </c>
      <c r="AL7" s="1086"/>
      <c r="AM7" s="1086"/>
      <c r="AN7" s="1086"/>
      <c r="AO7" s="1086"/>
      <c r="AP7" s="1086">
        <v>4229</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365</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366</v>
      </c>
      <c r="B23" s="938" t="s">
        <v>367</v>
      </c>
      <c r="C23" s="939"/>
      <c r="D23" s="939"/>
      <c r="E23" s="939"/>
      <c r="F23" s="939"/>
      <c r="G23" s="939"/>
      <c r="H23" s="939"/>
      <c r="I23" s="939"/>
      <c r="J23" s="939"/>
      <c r="K23" s="939"/>
      <c r="L23" s="939"/>
      <c r="M23" s="939"/>
      <c r="N23" s="939"/>
      <c r="O23" s="939"/>
      <c r="P23" s="940"/>
      <c r="Q23" s="1062">
        <v>5796</v>
      </c>
      <c r="R23" s="1063"/>
      <c r="S23" s="1063"/>
      <c r="T23" s="1063"/>
      <c r="U23" s="1063"/>
      <c r="V23" s="1063">
        <v>5599</v>
      </c>
      <c r="W23" s="1063"/>
      <c r="X23" s="1063"/>
      <c r="Y23" s="1063"/>
      <c r="Z23" s="1063"/>
      <c r="AA23" s="1063">
        <v>197</v>
      </c>
      <c r="AB23" s="1063"/>
      <c r="AC23" s="1063"/>
      <c r="AD23" s="1063"/>
      <c r="AE23" s="1064"/>
      <c r="AF23" s="1065">
        <v>152</v>
      </c>
      <c r="AG23" s="1063"/>
      <c r="AH23" s="1063"/>
      <c r="AI23" s="1063"/>
      <c r="AJ23" s="1066"/>
      <c r="AK23" s="1067"/>
      <c r="AL23" s="1068"/>
      <c r="AM23" s="1068"/>
      <c r="AN23" s="1068"/>
      <c r="AO23" s="1068"/>
      <c r="AP23" s="1063">
        <v>4229</v>
      </c>
      <c r="AQ23" s="1063"/>
      <c r="AR23" s="1063"/>
      <c r="AS23" s="1063"/>
      <c r="AT23" s="1063"/>
      <c r="AU23" s="1069"/>
      <c r="AV23" s="1069"/>
      <c r="AW23" s="1069"/>
      <c r="AX23" s="1069"/>
      <c r="AY23" s="1070"/>
      <c r="AZ23" s="1059" t="s">
        <v>113</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370</v>
      </c>
      <c r="R26" s="996"/>
      <c r="S26" s="996"/>
      <c r="T26" s="996"/>
      <c r="U26" s="997"/>
      <c r="V26" s="995" t="s">
        <v>371</v>
      </c>
      <c r="W26" s="996"/>
      <c r="X26" s="996"/>
      <c r="Y26" s="996"/>
      <c r="Z26" s="997"/>
      <c r="AA26" s="995" t="s">
        <v>372</v>
      </c>
      <c r="AB26" s="996"/>
      <c r="AC26" s="996"/>
      <c r="AD26" s="996"/>
      <c r="AE26" s="996"/>
      <c r="AF26" s="1053" t="s">
        <v>373</v>
      </c>
      <c r="AG26" s="1002"/>
      <c r="AH26" s="1002"/>
      <c r="AI26" s="1002"/>
      <c r="AJ26" s="1054"/>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378</v>
      </c>
      <c r="C28" s="1045"/>
      <c r="D28" s="1045"/>
      <c r="E28" s="1045"/>
      <c r="F28" s="1045"/>
      <c r="G28" s="1045"/>
      <c r="H28" s="1045"/>
      <c r="I28" s="1045"/>
      <c r="J28" s="1045"/>
      <c r="K28" s="1045"/>
      <c r="L28" s="1045"/>
      <c r="M28" s="1045"/>
      <c r="N28" s="1045"/>
      <c r="O28" s="1045"/>
      <c r="P28" s="1046"/>
      <c r="Q28" s="1047">
        <v>86</v>
      </c>
      <c r="R28" s="1048"/>
      <c r="S28" s="1048"/>
      <c r="T28" s="1048"/>
      <c r="U28" s="1048"/>
      <c r="V28" s="1048">
        <v>86</v>
      </c>
      <c r="W28" s="1048"/>
      <c r="X28" s="1048"/>
      <c r="Y28" s="1048"/>
      <c r="Z28" s="1048"/>
      <c r="AA28" s="1048">
        <v>0</v>
      </c>
      <c r="AB28" s="1048"/>
      <c r="AC28" s="1048"/>
      <c r="AD28" s="1048"/>
      <c r="AE28" s="1049"/>
      <c r="AF28" s="1050">
        <v>0</v>
      </c>
      <c r="AG28" s="1048"/>
      <c r="AH28" s="1048"/>
      <c r="AI28" s="1048"/>
      <c r="AJ28" s="1051"/>
      <c r="AK28" s="1052">
        <v>70</v>
      </c>
      <c r="AL28" s="1040"/>
      <c r="AM28" s="1040"/>
      <c r="AN28" s="1040"/>
      <c r="AO28" s="1040"/>
      <c r="AP28" s="1040" t="s">
        <v>531</v>
      </c>
      <c r="AQ28" s="1040"/>
      <c r="AR28" s="1040"/>
      <c r="AS28" s="1040"/>
      <c r="AT28" s="1040"/>
      <c r="AU28" s="1040" t="s">
        <v>531</v>
      </c>
      <c r="AV28" s="1040"/>
      <c r="AW28" s="1040"/>
      <c r="AX28" s="1040"/>
      <c r="AY28" s="1040"/>
      <c r="AZ28" s="1041" t="s">
        <v>532</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379</v>
      </c>
      <c r="C29" s="1032"/>
      <c r="D29" s="1032"/>
      <c r="E29" s="1032"/>
      <c r="F29" s="1032"/>
      <c r="G29" s="1032"/>
      <c r="H29" s="1032"/>
      <c r="I29" s="1032"/>
      <c r="J29" s="1032"/>
      <c r="K29" s="1032"/>
      <c r="L29" s="1032"/>
      <c r="M29" s="1032"/>
      <c r="N29" s="1032"/>
      <c r="O29" s="1032"/>
      <c r="P29" s="1033"/>
      <c r="Q29" s="1037">
        <v>203</v>
      </c>
      <c r="R29" s="1038"/>
      <c r="S29" s="1038"/>
      <c r="T29" s="1038"/>
      <c r="U29" s="1038"/>
      <c r="V29" s="1038">
        <v>202</v>
      </c>
      <c r="W29" s="1038"/>
      <c r="X29" s="1038"/>
      <c r="Y29" s="1038"/>
      <c r="Z29" s="1038"/>
      <c r="AA29" s="1038">
        <v>1</v>
      </c>
      <c r="AB29" s="1038"/>
      <c r="AC29" s="1038"/>
      <c r="AD29" s="1038"/>
      <c r="AE29" s="1039"/>
      <c r="AF29" s="1013">
        <v>1</v>
      </c>
      <c r="AG29" s="1014"/>
      <c r="AH29" s="1014"/>
      <c r="AI29" s="1014"/>
      <c r="AJ29" s="1015"/>
      <c r="AK29" s="974">
        <v>40</v>
      </c>
      <c r="AL29" s="965"/>
      <c r="AM29" s="965"/>
      <c r="AN29" s="965"/>
      <c r="AO29" s="965"/>
      <c r="AP29" s="965" t="s">
        <v>531</v>
      </c>
      <c r="AQ29" s="965"/>
      <c r="AR29" s="965"/>
      <c r="AS29" s="965"/>
      <c r="AT29" s="965"/>
      <c r="AU29" s="965" t="s">
        <v>531</v>
      </c>
      <c r="AV29" s="965"/>
      <c r="AW29" s="965"/>
      <c r="AX29" s="965"/>
      <c r="AY29" s="965"/>
      <c r="AZ29" s="1036" t="s">
        <v>531</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380</v>
      </c>
      <c r="C30" s="1032"/>
      <c r="D30" s="1032"/>
      <c r="E30" s="1032"/>
      <c r="F30" s="1032"/>
      <c r="G30" s="1032"/>
      <c r="H30" s="1032"/>
      <c r="I30" s="1032"/>
      <c r="J30" s="1032"/>
      <c r="K30" s="1032"/>
      <c r="L30" s="1032"/>
      <c r="M30" s="1032"/>
      <c r="N30" s="1032"/>
      <c r="O30" s="1032"/>
      <c r="P30" s="1033"/>
      <c r="Q30" s="1037">
        <v>1040</v>
      </c>
      <c r="R30" s="1038"/>
      <c r="S30" s="1038"/>
      <c r="T30" s="1038"/>
      <c r="U30" s="1038"/>
      <c r="V30" s="1038">
        <v>1025</v>
      </c>
      <c r="W30" s="1038"/>
      <c r="X30" s="1038"/>
      <c r="Y30" s="1038"/>
      <c r="Z30" s="1038"/>
      <c r="AA30" s="1038">
        <v>15</v>
      </c>
      <c r="AB30" s="1038"/>
      <c r="AC30" s="1038"/>
      <c r="AD30" s="1038"/>
      <c r="AE30" s="1039"/>
      <c r="AF30" s="1013">
        <v>15</v>
      </c>
      <c r="AG30" s="1014"/>
      <c r="AH30" s="1014"/>
      <c r="AI30" s="1014"/>
      <c r="AJ30" s="1015"/>
      <c r="AK30" s="974">
        <v>143</v>
      </c>
      <c r="AL30" s="965"/>
      <c r="AM30" s="965"/>
      <c r="AN30" s="965"/>
      <c r="AO30" s="965"/>
      <c r="AP30" s="965">
        <v>33</v>
      </c>
      <c r="AQ30" s="965"/>
      <c r="AR30" s="965"/>
      <c r="AS30" s="965"/>
      <c r="AT30" s="965"/>
      <c r="AU30" s="965" t="s">
        <v>531</v>
      </c>
      <c r="AV30" s="965"/>
      <c r="AW30" s="965"/>
      <c r="AX30" s="965"/>
      <c r="AY30" s="965"/>
      <c r="AZ30" s="1036" t="s">
        <v>531</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381</v>
      </c>
      <c r="C31" s="1032"/>
      <c r="D31" s="1032"/>
      <c r="E31" s="1032"/>
      <c r="F31" s="1032"/>
      <c r="G31" s="1032"/>
      <c r="H31" s="1032"/>
      <c r="I31" s="1032"/>
      <c r="J31" s="1032"/>
      <c r="K31" s="1032"/>
      <c r="L31" s="1032"/>
      <c r="M31" s="1032"/>
      <c r="N31" s="1032"/>
      <c r="O31" s="1032"/>
      <c r="P31" s="1033"/>
      <c r="Q31" s="1037">
        <v>288</v>
      </c>
      <c r="R31" s="1038"/>
      <c r="S31" s="1038"/>
      <c r="T31" s="1038"/>
      <c r="U31" s="1038"/>
      <c r="V31" s="1038">
        <v>288</v>
      </c>
      <c r="W31" s="1038"/>
      <c r="X31" s="1038"/>
      <c r="Y31" s="1038"/>
      <c r="Z31" s="1038"/>
      <c r="AA31" s="1038">
        <v>0</v>
      </c>
      <c r="AB31" s="1038"/>
      <c r="AC31" s="1038"/>
      <c r="AD31" s="1038"/>
      <c r="AE31" s="1039"/>
      <c r="AF31" s="1013">
        <v>125</v>
      </c>
      <c r="AG31" s="1014"/>
      <c r="AH31" s="1014"/>
      <c r="AI31" s="1014"/>
      <c r="AJ31" s="1015"/>
      <c r="AK31" s="974">
        <v>188</v>
      </c>
      <c r="AL31" s="965"/>
      <c r="AM31" s="965"/>
      <c r="AN31" s="965"/>
      <c r="AO31" s="965"/>
      <c r="AP31" s="965">
        <v>1442</v>
      </c>
      <c r="AQ31" s="965"/>
      <c r="AR31" s="965"/>
      <c r="AS31" s="965"/>
      <c r="AT31" s="965"/>
      <c r="AU31" s="965">
        <v>1261</v>
      </c>
      <c r="AV31" s="965"/>
      <c r="AW31" s="965"/>
      <c r="AX31" s="965"/>
      <c r="AY31" s="965"/>
      <c r="AZ31" s="1036" t="s">
        <v>531</v>
      </c>
      <c r="BA31" s="1036"/>
      <c r="BB31" s="1036"/>
      <c r="BC31" s="1036"/>
      <c r="BD31" s="1036"/>
      <c r="BE31" s="1026" t="s">
        <v>382</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383</v>
      </c>
      <c r="C32" s="1032"/>
      <c r="D32" s="1032"/>
      <c r="E32" s="1032"/>
      <c r="F32" s="1032"/>
      <c r="G32" s="1032"/>
      <c r="H32" s="1032"/>
      <c r="I32" s="1032"/>
      <c r="J32" s="1032"/>
      <c r="K32" s="1032"/>
      <c r="L32" s="1032"/>
      <c r="M32" s="1032"/>
      <c r="N32" s="1032"/>
      <c r="O32" s="1032"/>
      <c r="P32" s="1033"/>
      <c r="Q32" s="1037">
        <v>1047</v>
      </c>
      <c r="R32" s="1038"/>
      <c r="S32" s="1038"/>
      <c r="T32" s="1038"/>
      <c r="U32" s="1038"/>
      <c r="V32" s="1038">
        <v>1047</v>
      </c>
      <c r="W32" s="1038"/>
      <c r="X32" s="1038"/>
      <c r="Y32" s="1038"/>
      <c r="Z32" s="1038"/>
      <c r="AA32" s="1038">
        <v>0</v>
      </c>
      <c r="AB32" s="1038"/>
      <c r="AC32" s="1038"/>
      <c r="AD32" s="1038"/>
      <c r="AE32" s="1039"/>
      <c r="AF32" s="1013">
        <v>253</v>
      </c>
      <c r="AG32" s="1014"/>
      <c r="AH32" s="1014"/>
      <c r="AI32" s="1014"/>
      <c r="AJ32" s="1015"/>
      <c r="AK32" s="974">
        <v>291</v>
      </c>
      <c r="AL32" s="965"/>
      <c r="AM32" s="965"/>
      <c r="AN32" s="965"/>
      <c r="AO32" s="965"/>
      <c r="AP32" s="965">
        <v>658</v>
      </c>
      <c r="AQ32" s="965"/>
      <c r="AR32" s="965"/>
      <c r="AS32" s="965"/>
      <c r="AT32" s="965"/>
      <c r="AU32" s="965">
        <v>465</v>
      </c>
      <c r="AV32" s="965"/>
      <c r="AW32" s="965"/>
      <c r="AX32" s="965"/>
      <c r="AY32" s="965"/>
      <c r="AZ32" s="1036" t="s">
        <v>531</v>
      </c>
      <c r="BA32" s="1036"/>
      <c r="BB32" s="1036"/>
      <c r="BC32" s="1036"/>
      <c r="BD32" s="1036"/>
      <c r="BE32" s="1026" t="s">
        <v>382</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384</v>
      </c>
      <c r="C33" s="1032"/>
      <c r="D33" s="1032"/>
      <c r="E33" s="1032"/>
      <c r="F33" s="1032"/>
      <c r="G33" s="1032"/>
      <c r="H33" s="1032"/>
      <c r="I33" s="1032"/>
      <c r="J33" s="1032"/>
      <c r="K33" s="1032"/>
      <c r="L33" s="1032"/>
      <c r="M33" s="1032"/>
      <c r="N33" s="1032"/>
      <c r="O33" s="1032"/>
      <c r="P33" s="1033"/>
      <c r="Q33" s="1037">
        <v>151</v>
      </c>
      <c r="R33" s="1038"/>
      <c r="S33" s="1038"/>
      <c r="T33" s="1038"/>
      <c r="U33" s="1038"/>
      <c r="V33" s="1038">
        <v>150</v>
      </c>
      <c r="W33" s="1038"/>
      <c r="X33" s="1038"/>
      <c r="Y33" s="1038"/>
      <c r="Z33" s="1038"/>
      <c r="AA33" s="1038">
        <v>1</v>
      </c>
      <c r="AB33" s="1038"/>
      <c r="AC33" s="1038"/>
      <c r="AD33" s="1038"/>
      <c r="AE33" s="1039"/>
      <c r="AF33" s="1013">
        <v>1</v>
      </c>
      <c r="AG33" s="1014"/>
      <c r="AH33" s="1014"/>
      <c r="AI33" s="1014"/>
      <c r="AJ33" s="1015"/>
      <c r="AK33" s="974">
        <v>82</v>
      </c>
      <c r="AL33" s="965"/>
      <c r="AM33" s="965"/>
      <c r="AN33" s="965"/>
      <c r="AO33" s="965"/>
      <c r="AP33" s="965">
        <v>1033</v>
      </c>
      <c r="AQ33" s="965"/>
      <c r="AR33" s="965"/>
      <c r="AS33" s="965"/>
      <c r="AT33" s="965"/>
      <c r="AU33" s="965">
        <v>949</v>
      </c>
      <c r="AV33" s="965"/>
      <c r="AW33" s="965"/>
      <c r="AX33" s="965"/>
      <c r="AY33" s="965"/>
      <c r="AZ33" s="1036" t="s">
        <v>531</v>
      </c>
      <c r="BA33" s="1036"/>
      <c r="BB33" s="1036"/>
      <c r="BC33" s="1036"/>
      <c r="BD33" s="1036"/>
      <c r="BE33" s="1026" t="s">
        <v>385</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386</v>
      </c>
      <c r="C34" s="1032"/>
      <c r="D34" s="1032"/>
      <c r="E34" s="1032"/>
      <c r="F34" s="1032"/>
      <c r="G34" s="1032"/>
      <c r="H34" s="1032"/>
      <c r="I34" s="1032"/>
      <c r="J34" s="1032"/>
      <c r="K34" s="1032"/>
      <c r="L34" s="1032"/>
      <c r="M34" s="1032"/>
      <c r="N34" s="1032"/>
      <c r="O34" s="1032"/>
      <c r="P34" s="1033"/>
      <c r="Q34" s="1037">
        <v>97</v>
      </c>
      <c r="R34" s="1038"/>
      <c r="S34" s="1038"/>
      <c r="T34" s="1038"/>
      <c r="U34" s="1038"/>
      <c r="V34" s="1038">
        <v>94</v>
      </c>
      <c r="W34" s="1038"/>
      <c r="X34" s="1038"/>
      <c r="Y34" s="1038"/>
      <c r="Z34" s="1038"/>
      <c r="AA34" s="1038">
        <v>3</v>
      </c>
      <c r="AB34" s="1038"/>
      <c r="AC34" s="1038"/>
      <c r="AD34" s="1038"/>
      <c r="AE34" s="1039"/>
      <c r="AF34" s="1013">
        <v>3</v>
      </c>
      <c r="AG34" s="1014"/>
      <c r="AH34" s="1014"/>
      <c r="AI34" s="1014"/>
      <c r="AJ34" s="1015"/>
      <c r="AK34" s="974" t="s">
        <v>531</v>
      </c>
      <c r="AL34" s="965"/>
      <c r="AM34" s="965"/>
      <c r="AN34" s="965"/>
      <c r="AO34" s="965"/>
      <c r="AP34" s="965" t="s">
        <v>531</v>
      </c>
      <c r="AQ34" s="965"/>
      <c r="AR34" s="965"/>
      <c r="AS34" s="965"/>
      <c r="AT34" s="965"/>
      <c r="AU34" s="965" t="s">
        <v>531</v>
      </c>
      <c r="AV34" s="965"/>
      <c r="AW34" s="965"/>
      <c r="AX34" s="965"/>
      <c r="AY34" s="965"/>
      <c r="AZ34" s="1036" t="s">
        <v>531</v>
      </c>
      <c r="BA34" s="1036"/>
      <c r="BB34" s="1036"/>
      <c r="BC34" s="1036"/>
      <c r="BD34" s="1036"/>
      <c r="BE34" s="1026" t="s">
        <v>385</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387</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366</v>
      </c>
      <c r="B63" s="938" t="s">
        <v>388</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398</v>
      </c>
      <c r="AG63" s="953"/>
      <c r="AH63" s="953"/>
      <c r="AI63" s="953"/>
      <c r="AJ63" s="1024"/>
      <c r="AK63" s="1025"/>
      <c r="AL63" s="957"/>
      <c r="AM63" s="957"/>
      <c r="AN63" s="957"/>
      <c r="AO63" s="957"/>
      <c r="AP63" s="953">
        <v>3166</v>
      </c>
      <c r="AQ63" s="953"/>
      <c r="AR63" s="953"/>
      <c r="AS63" s="953"/>
      <c r="AT63" s="953"/>
      <c r="AU63" s="953">
        <v>2675</v>
      </c>
      <c r="AV63" s="953"/>
      <c r="AW63" s="953"/>
      <c r="AX63" s="953"/>
      <c r="AY63" s="953"/>
      <c r="AZ63" s="1019"/>
      <c r="BA63" s="1019"/>
      <c r="BB63" s="1019"/>
      <c r="BC63" s="1019"/>
      <c r="BD63" s="1019"/>
      <c r="BE63" s="954"/>
      <c r="BF63" s="954"/>
      <c r="BG63" s="954"/>
      <c r="BH63" s="954"/>
      <c r="BI63" s="955"/>
      <c r="BJ63" s="1020" t="s">
        <v>113</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390</v>
      </c>
      <c r="B66" s="990"/>
      <c r="C66" s="990"/>
      <c r="D66" s="990"/>
      <c r="E66" s="990"/>
      <c r="F66" s="990"/>
      <c r="G66" s="990"/>
      <c r="H66" s="990"/>
      <c r="I66" s="990"/>
      <c r="J66" s="990"/>
      <c r="K66" s="990"/>
      <c r="L66" s="990"/>
      <c r="M66" s="990"/>
      <c r="N66" s="990"/>
      <c r="O66" s="990"/>
      <c r="P66" s="991"/>
      <c r="Q66" s="995" t="s">
        <v>370</v>
      </c>
      <c r="R66" s="996"/>
      <c r="S66" s="996"/>
      <c r="T66" s="996"/>
      <c r="U66" s="997"/>
      <c r="V66" s="995" t="s">
        <v>371</v>
      </c>
      <c r="W66" s="996"/>
      <c r="X66" s="996"/>
      <c r="Y66" s="996"/>
      <c r="Z66" s="997"/>
      <c r="AA66" s="995" t="s">
        <v>372</v>
      </c>
      <c r="AB66" s="996"/>
      <c r="AC66" s="996"/>
      <c r="AD66" s="996"/>
      <c r="AE66" s="997"/>
      <c r="AF66" s="1001" t="s">
        <v>373</v>
      </c>
      <c r="AG66" s="1002"/>
      <c r="AH66" s="1002"/>
      <c r="AI66" s="1002"/>
      <c r="AJ66" s="1003"/>
      <c r="AK66" s="995" t="s">
        <v>374</v>
      </c>
      <c r="AL66" s="990"/>
      <c r="AM66" s="990"/>
      <c r="AN66" s="990"/>
      <c r="AO66" s="991"/>
      <c r="AP66" s="995" t="s">
        <v>375</v>
      </c>
      <c r="AQ66" s="996"/>
      <c r="AR66" s="996"/>
      <c r="AS66" s="996"/>
      <c r="AT66" s="997"/>
      <c r="AU66" s="995" t="s">
        <v>391</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533</v>
      </c>
      <c r="C68" s="980"/>
      <c r="D68" s="980"/>
      <c r="E68" s="980"/>
      <c r="F68" s="980"/>
      <c r="G68" s="980"/>
      <c r="H68" s="980"/>
      <c r="I68" s="980"/>
      <c r="J68" s="980"/>
      <c r="K68" s="980"/>
      <c r="L68" s="980"/>
      <c r="M68" s="980"/>
      <c r="N68" s="980"/>
      <c r="O68" s="980"/>
      <c r="P68" s="981"/>
      <c r="Q68" s="982">
        <v>1075</v>
      </c>
      <c r="R68" s="976"/>
      <c r="S68" s="976"/>
      <c r="T68" s="976"/>
      <c r="U68" s="976"/>
      <c r="V68" s="976">
        <v>1071</v>
      </c>
      <c r="W68" s="976"/>
      <c r="X68" s="976"/>
      <c r="Y68" s="976"/>
      <c r="Z68" s="976"/>
      <c r="AA68" s="976">
        <v>4</v>
      </c>
      <c r="AB68" s="976"/>
      <c r="AC68" s="976"/>
      <c r="AD68" s="976"/>
      <c r="AE68" s="976"/>
      <c r="AF68" s="976">
        <v>4</v>
      </c>
      <c r="AG68" s="976"/>
      <c r="AH68" s="976"/>
      <c r="AI68" s="976"/>
      <c r="AJ68" s="976"/>
      <c r="AK68" s="976" t="s">
        <v>532</v>
      </c>
      <c r="AL68" s="976"/>
      <c r="AM68" s="976"/>
      <c r="AN68" s="976"/>
      <c r="AO68" s="976"/>
      <c r="AP68" s="976" t="s">
        <v>532</v>
      </c>
      <c r="AQ68" s="976"/>
      <c r="AR68" s="976"/>
      <c r="AS68" s="976"/>
      <c r="AT68" s="976"/>
      <c r="AU68" s="976" t="s">
        <v>532</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534</v>
      </c>
      <c r="C69" s="969"/>
      <c r="D69" s="969"/>
      <c r="E69" s="969"/>
      <c r="F69" s="969"/>
      <c r="G69" s="969"/>
      <c r="H69" s="969"/>
      <c r="I69" s="969"/>
      <c r="J69" s="969"/>
      <c r="K69" s="969"/>
      <c r="L69" s="969"/>
      <c r="M69" s="969"/>
      <c r="N69" s="969"/>
      <c r="O69" s="969"/>
      <c r="P69" s="970"/>
      <c r="Q69" s="971">
        <v>104</v>
      </c>
      <c r="R69" s="965"/>
      <c r="S69" s="965"/>
      <c r="T69" s="965"/>
      <c r="U69" s="965"/>
      <c r="V69" s="965">
        <v>68</v>
      </c>
      <c r="W69" s="965"/>
      <c r="X69" s="965"/>
      <c r="Y69" s="965"/>
      <c r="Z69" s="965"/>
      <c r="AA69" s="965">
        <v>36</v>
      </c>
      <c r="AB69" s="965"/>
      <c r="AC69" s="965"/>
      <c r="AD69" s="965"/>
      <c r="AE69" s="965"/>
      <c r="AF69" s="965">
        <v>15</v>
      </c>
      <c r="AG69" s="965"/>
      <c r="AH69" s="965"/>
      <c r="AI69" s="965"/>
      <c r="AJ69" s="965"/>
      <c r="AK69" s="965">
        <v>36</v>
      </c>
      <c r="AL69" s="965"/>
      <c r="AM69" s="965"/>
      <c r="AN69" s="965"/>
      <c r="AO69" s="965"/>
      <c r="AP69" s="965" t="s">
        <v>532</v>
      </c>
      <c r="AQ69" s="965"/>
      <c r="AR69" s="965"/>
      <c r="AS69" s="965"/>
      <c r="AT69" s="965"/>
      <c r="AU69" s="965" t="s">
        <v>532</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535</v>
      </c>
      <c r="C70" s="969"/>
      <c r="D70" s="969"/>
      <c r="E70" s="969"/>
      <c r="F70" s="969"/>
      <c r="G70" s="969"/>
      <c r="H70" s="969"/>
      <c r="I70" s="969"/>
      <c r="J70" s="969"/>
      <c r="K70" s="969"/>
      <c r="L70" s="969"/>
      <c r="M70" s="969"/>
      <c r="N70" s="969"/>
      <c r="O70" s="969"/>
      <c r="P70" s="970"/>
      <c r="Q70" s="971">
        <v>10283</v>
      </c>
      <c r="R70" s="965"/>
      <c r="S70" s="965"/>
      <c r="T70" s="965"/>
      <c r="U70" s="965"/>
      <c r="V70" s="965">
        <v>10233</v>
      </c>
      <c r="W70" s="965"/>
      <c r="X70" s="965"/>
      <c r="Y70" s="965"/>
      <c r="Z70" s="965"/>
      <c r="AA70" s="965">
        <v>51</v>
      </c>
      <c r="AB70" s="965"/>
      <c r="AC70" s="965"/>
      <c r="AD70" s="965"/>
      <c r="AE70" s="965"/>
      <c r="AF70" s="965">
        <v>51</v>
      </c>
      <c r="AG70" s="965"/>
      <c r="AH70" s="965"/>
      <c r="AI70" s="965"/>
      <c r="AJ70" s="965"/>
      <c r="AK70" s="965">
        <v>1050</v>
      </c>
      <c r="AL70" s="965"/>
      <c r="AM70" s="965"/>
      <c r="AN70" s="965"/>
      <c r="AO70" s="965"/>
      <c r="AP70" s="965" t="s">
        <v>532</v>
      </c>
      <c r="AQ70" s="965"/>
      <c r="AR70" s="965"/>
      <c r="AS70" s="965"/>
      <c r="AT70" s="965"/>
      <c r="AU70" s="965" t="s">
        <v>532</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536</v>
      </c>
      <c r="C71" s="969"/>
      <c r="D71" s="969"/>
      <c r="E71" s="969"/>
      <c r="F71" s="969"/>
      <c r="G71" s="969"/>
      <c r="H71" s="969"/>
      <c r="I71" s="969"/>
      <c r="J71" s="969"/>
      <c r="K71" s="969"/>
      <c r="L71" s="969"/>
      <c r="M71" s="969"/>
      <c r="N71" s="969"/>
      <c r="O71" s="969"/>
      <c r="P71" s="970"/>
      <c r="Q71" s="971">
        <v>45</v>
      </c>
      <c r="R71" s="965"/>
      <c r="S71" s="965"/>
      <c r="T71" s="965"/>
      <c r="U71" s="965"/>
      <c r="V71" s="965">
        <v>41</v>
      </c>
      <c r="W71" s="965"/>
      <c r="X71" s="965"/>
      <c r="Y71" s="965"/>
      <c r="Z71" s="965"/>
      <c r="AA71" s="965">
        <v>4</v>
      </c>
      <c r="AB71" s="965"/>
      <c r="AC71" s="965"/>
      <c r="AD71" s="965"/>
      <c r="AE71" s="965"/>
      <c r="AF71" s="965">
        <v>4</v>
      </c>
      <c r="AG71" s="965"/>
      <c r="AH71" s="965"/>
      <c r="AI71" s="965"/>
      <c r="AJ71" s="965"/>
      <c r="AK71" s="965">
        <v>13</v>
      </c>
      <c r="AL71" s="965"/>
      <c r="AM71" s="965"/>
      <c r="AN71" s="965"/>
      <c r="AO71" s="965"/>
      <c r="AP71" s="965" t="s">
        <v>532</v>
      </c>
      <c r="AQ71" s="965"/>
      <c r="AR71" s="965"/>
      <c r="AS71" s="965"/>
      <c r="AT71" s="965"/>
      <c r="AU71" s="965" t="s">
        <v>532</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537</v>
      </c>
      <c r="C72" s="969"/>
      <c r="D72" s="969"/>
      <c r="E72" s="969"/>
      <c r="F72" s="969"/>
      <c r="G72" s="969"/>
      <c r="H72" s="969"/>
      <c r="I72" s="969"/>
      <c r="J72" s="969"/>
      <c r="K72" s="969"/>
      <c r="L72" s="969"/>
      <c r="M72" s="969"/>
      <c r="N72" s="969"/>
      <c r="O72" s="969"/>
      <c r="P72" s="970"/>
      <c r="Q72" s="971">
        <v>3539</v>
      </c>
      <c r="R72" s="965"/>
      <c r="S72" s="965"/>
      <c r="T72" s="965"/>
      <c r="U72" s="965"/>
      <c r="V72" s="965">
        <v>3472</v>
      </c>
      <c r="W72" s="965"/>
      <c r="X72" s="965"/>
      <c r="Y72" s="965"/>
      <c r="Z72" s="965"/>
      <c r="AA72" s="965">
        <v>68</v>
      </c>
      <c r="AB72" s="965"/>
      <c r="AC72" s="965"/>
      <c r="AD72" s="965"/>
      <c r="AE72" s="965"/>
      <c r="AF72" s="965">
        <v>68</v>
      </c>
      <c r="AG72" s="965"/>
      <c r="AH72" s="965"/>
      <c r="AI72" s="965"/>
      <c r="AJ72" s="965"/>
      <c r="AK72" s="965">
        <v>8</v>
      </c>
      <c r="AL72" s="965"/>
      <c r="AM72" s="965"/>
      <c r="AN72" s="965"/>
      <c r="AO72" s="965"/>
      <c r="AP72" s="965" t="s">
        <v>532</v>
      </c>
      <c r="AQ72" s="965"/>
      <c r="AR72" s="965"/>
      <c r="AS72" s="965"/>
      <c r="AT72" s="965"/>
      <c r="AU72" s="965" t="s">
        <v>538</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539</v>
      </c>
      <c r="C73" s="969"/>
      <c r="D73" s="969"/>
      <c r="E73" s="969"/>
      <c r="F73" s="969"/>
      <c r="G73" s="969"/>
      <c r="H73" s="969"/>
      <c r="I73" s="969"/>
      <c r="J73" s="969"/>
      <c r="K73" s="969"/>
      <c r="L73" s="969"/>
      <c r="M73" s="969"/>
      <c r="N73" s="969"/>
      <c r="O73" s="969"/>
      <c r="P73" s="970"/>
      <c r="Q73" s="971">
        <v>189</v>
      </c>
      <c r="R73" s="965"/>
      <c r="S73" s="965"/>
      <c r="T73" s="965"/>
      <c r="U73" s="965"/>
      <c r="V73" s="965">
        <v>174</v>
      </c>
      <c r="W73" s="965"/>
      <c r="X73" s="965"/>
      <c r="Y73" s="965"/>
      <c r="Z73" s="965"/>
      <c r="AA73" s="965">
        <v>16</v>
      </c>
      <c r="AB73" s="965"/>
      <c r="AC73" s="965"/>
      <c r="AD73" s="965"/>
      <c r="AE73" s="965"/>
      <c r="AF73" s="965">
        <v>16</v>
      </c>
      <c r="AG73" s="965"/>
      <c r="AH73" s="965"/>
      <c r="AI73" s="965"/>
      <c r="AJ73" s="965"/>
      <c r="AK73" s="965">
        <v>8</v>
      </c>
      <c r="AL73" s="965"/>
      <c r="AM73" s="965"/>
      <c r="AN73" s="965"/>
      <c r="AO73" s="965"/>
      <c r="AP73" s="965" t="s">
        <v>532</v>
      </c>
      <c r="AQ73" s="965"/>
      <c r="AR73" s="965"/>
      <c r="AS73" s="965"/>
      <c r="AT73" s="965"/>
      <c r="AU73" s="965" t="s">
        <v>540</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541</v>
      </c>
      <c r="C74" s="969"/>
      <c r="D74" s="969"/>
      <c r="E74" s="969"/>
      <c r="F74" s="969"/>
      <c r="G74" s="969"/>
      <c r="H74" s="969"/>
      <c r="I74" s="969"/>
      <c r="J74" s="969"/>
      <c r="K74" s="969"/>
      <c r="L74" s="969"/>
      <c r="M74" s="969"/>
      <c r="N74" s="969"/>
      <c r="O74" s="969"/>
      <c r="P74" s="970"/>
      <c r="Q74" s="971">
        <v>3280</v>
      </c>
      <c r="R74" s="965"/>
      <c r="S74" s="965"/>
      <c r="T74" s="965"/>
      <c r="U74" s="965"/>
      <c r="V74" s="965">
        <v>2993</v>
      </c>
      <c r="W74" s="965"/>
      <c r="X74" s="965"/>
      <c r="Y74" s="965"/>
      <c r="Z74" s="965"/>
      <c r="AA74" s="965">
        <v>287</v>
      </c>
      <c r="AB74" s="965"/>
      <c r="AC74" s="965"/>
      <c r="AD74" s="965"/>
      <c r="AE74" s="965"/>
      <c r="AF74" s="965">
        <v>287</v>
      </c>
      <c r="AG74" s="965"/>
      <c r="AH74" s="965"/>
      <c r="AI74" s="965"/>
      <c r="AJ74" s="965"/>
      <c r="AK74" s="965">
        <v>527</v>
      </c>
      <c r="AL74" s="965"/>
      <c r="AM74" s="965"/>
      <c r="AN74" s="965"/>
      <c r="AO74" s="965"/>
      <c r="AP74" s="965" t="s">
        <v>532</v>
      </c>
      <c r="AQ74" s="965"/>
      <c r="AR74" s="965"/>
      <c r="AS74" s="965"/>
      <c r="AT74" s="965"/>
      <c r="AU74" s="965" t="s">
        <v>540</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542</v>
      </c>
      <c r="C75" s="969"/>
      <c r="D75" s="969"/>
      <c r="E75" s="969"/>
      <c r="F75" s="969"/>
      <c r="G75" s="969"/>
      <c r="H75" s="969"/>
      <c r="I75" s="969"/>
      <c r="J75" s="969"/>
      <c r="K75" s="969"/>
      <c r="L75" s="969"/>
      <c r="M75" s="969"/>
      <c r="N75" s="969"/>
      <c r="O75" s="969"/>
      <c r="P75" s="970"/>
      <c r="Q75" s="972">
        <v>177</v>
      </c>
      <c r="R75" s="973"/>
      <c r="S75" s="973"/>
      <c r="T75" s="973"/>
      <c r="U75" s="974"/>
      <c r="V75" s="975">
        <v>133</v>
      </c>
      <c r="W75" s="973"/>
      <c r="X75" s="973"/>
      <c r="Y75" s="973"/>
      <c r="Z75" s="974"/>
      <c r="AA75" s="975">
        <v>44</v>
      </c>
      <c r="AB75" s="973"/>
      <c r="AC75" s="973"/>
      <c r="AD75" s="973"/>
      <c r="AE75" s="974"/>
      <c r="AF75" s="975">
        <v>44</v>
      </c>
      <c r="AG75" s="973"/>
      <c r="AH75" s="973"/>
      <c r="AI75" s="973"/>
      <c r="AJ75" s="974"/>
      <c r="AK75" s="975" t="s">
        <v>532</v>
      </c>
      <c r="AL75" s="973"/>
      <c r="AM75" s="973"/>
      <c r="AN75" s="973"/>
      <c r="AO75" s="974"/>
      <c r="AP75" s="975" t="s">
        <v>540</v>
      </c>
      <c r="AQ75" s="973"/>
      <c r="AR75" s="973"/>
      <c r="AS75" s="973"/>
      <c r="AT75" s="974"/>
      <c r="AU75" s="975" t="s">
        <v>532</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543</v>
      </c>
      <c r="C76" s="969"/>
      <c r="D76" s="969"/>
      <c r="E76" s="969"/>
      <c r="F76" s="969"/>
      <c r="G76" s="969"/>
      <c r="H76" s="969"/>
      <c r="I76" s="969"/>
      <c r="J76" s="969"/>
      <c r="K76" s="969"/>
      <c r="L76" s="969"/>
      <c r="M76" s="969"/>
      <c r="N76" s="969"/>
      <c r="O76" s="969"/>
      <c r="P76" s="970"/>
      <c r="Q76" s="972">
        <v>152999</v>
      </c>
      <c r="R76" s="973"/>
      <c r="S76" s="973"/>
      <c r="T76" s="973"/>
      <c r="U76" s="974"/>
      <c r="V76" s="975">
        <v>145752</v>
      </c>
      <c r="W76" s="973"/>
      <c r="X76" s="973"/>
      <c r="Y76" s="973"/>
      <c r="Z76" s="974"/>
      <c r="AA76" s="975">
        <v>7246</v>
      </c>
      <c r="AB76" s="973"/>
      <c r="AC76" s="973"/>
      <c r="AD76" s="973"/>
      <c r="AE76" s="974"/>
      <c r="AF76" s="975">
        <v>7246</v>
      </c>
      <c r="AG76" s="973"/>
      <c r="AH76" s="973"/>
      <c r="AI76" s="973"/>
      <c r="AJ76" s="974"/>
      <c r="AK76" s="975">
        <v>1117</v>
      </c>
      <c r="AL76" s="973"/>
      <c r="AM76" s="973"/>
      <c r="AN76" s="973"/>
      <c r="AO76" s="974"/>
      <c r="AP76" s="975" t="s">
        <v>532</v>
      </c>
      <c r="AQ76" s="973"/>
      <c r="AR76" s="973"/>
      <c r="AS76" s="973"/>
      <c r="AT76" s="974"/>
      <c r="AU76" s="975" t="s">
        <v>532</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366</v>
      </c>
      <c r="B88" s="938" t="s">
        <v>392</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7735</v>
      </c>
      <c r="AG88" s="953"/>
      <c r="AH88" s="953"/>
      <c r="AI88" s="953"/>
      <c r="AJ88" s="953"/>
      <c r="AK88" s="957"/>
      <c r="AL88" s="957"/>
      <c r="AM88" s="957"/>
      <c r="AN88" s="957"/>
      <c r="AO88" s="957"/>
      <c r="AP88" s="953" t="s">
        <v>544</v>
      </c>
      <c r="AQ88" s="953"/>
      <c r="AR88" s="953"/>
      <c r="AS88" s="953"/>
      <c r="AT88" s="953"/>
      <c r="AU88" s="953" t="s">
        <v>544</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393</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t="s">
        <v>544</v>
      </c>
      <c r="CS102" s="945"/>
      <c r="CT102" s="945"/>
      <c r="CU102" s="945"/>
      <c r="CV102" s="946"/>
      <c r="CW102" s="944" t="s">
        <v>544</v>
      </c>
      <c r="CX102" s="945"/>
      <c r="CY102" s="945"/>
      <c r="CZ102" s="945"/>
      <c r="DA102" s="946"/>
      <c r="DB102" s="944" t="s">
        <v>544</v>
      </c>
      <c r="DC102" s="945"/>
      <c r="DD102" s="945"/>
      <c r="DE102" s="945"/>
      <c r="DF102" s="946"/>
      <c r="DG102" s="944" t="s">
        <v>545</v>
      </c>
      <c r="DH102" s="945"/>
      <c r="DI102" s="945"/>
      <c r="DJ102" s="945"/>
      <c r="DK102" s="946"/>
      <c r="DL102" s="944" t="s">
        <v>544</v>
      </c>
      <c r="DM102" s="945"/>
      <c r="DN102" s="945"/>
      <c r="DO102" s="945"/>
      <c r="DP102" s="946"/>
      <c r="DQ102" s="944" t="s">
        <v>544</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394</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395</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398</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399</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400</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401</v>
      </c>
      <c r="AB109" s="886"/>
      <c r="AC109" s="886"/>
      <c r="AD109" s="886"/>
      <c r="AE109" s="887"/>
      <c r="AF109" s="888" t="s">
        <v>286</v>
      </c>
      <c r="AG109" s="886"/>
      <c r="AH109" s="886"/>
      <c r="AI109" s="886"/>
      <c r="AJ109" s="887"/>
      <c r="AK109" s="888" t="s">
        <v>285</v>
      </c>
      <c r="AL109" s="886"/>
      <c r="AM109" s="886"/>
      <c r="AN109" s="886"/>
      <c r="AO109" s="887"/>
      <c r="AP109" s="888" t="s">
        <v>402</v>
      </c>
      <c r="AQ109" s="886"/>
      <c r="AR109" s="886"/>
      <c r="AS109" s="886"/>
      <c r="AT109" s="917"/>
      <c r="AU109" s="885" t="s">
        <v>400</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401</v>
      </c>
      <c r="BR109" s="886"/>
      <c r="BS109" s="886"/>
      <c r="BT109" s="886"/>
      <c r="BU109" s="887"/>
      <c r="BV109" s="888" t="s">
        <v>286</v>
      </c>
      <c r="BW109" s="886"/>
      <c r="BX109" s="886"/>
      <c r="BY109" s="886"/>
      <c r="BZ109" s="887"/>
      <c r="CA109" s="888" t="s">
        <v>285</v>
      </c>
      <c r="CB109" s="886"/>
      <c r="CC109" s="886"/>
      <c r="CD109" s="886"/>
      <c r="CE109" s="887"/>
      <c r="CF109" s="926" t="s">
        <v>402</v>
      </c>
      <c r="CG109" s="926"/>
      <c r="CH109" s="926"/>
      <c r="CI109" s="926"/>
      <c r="CJ109" s="926"/>
      <c r="CK109" s="888" t="s">
        <v>403</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401</v>
      </c>
      <c r="DH109" s="886"/>
      <c r="DI109" s="886"/>
      <c r="DJ109" s="886"/>
      <c r="DK109" s="887"/>
      <c r="DL109" s="888" t="s">
        <v>286</v>
      </c>
      <c r="DM109" s="886"/>
      <c r="DN109" s="886"/>
      <c r="DO109" s="886"/>
      <c r="DP109" s="887"/>
      <c r="DQ109" s="888" t="s">
        <v>285</v>
      </c>
      <c r="DR109" s="886"/>
      <c r="DS109" s="886"/>
      <c r="DT109" s="886"/>
      <c r="DU109" s="887"/>
      <c r="DV109" s="888" t="s">
        <v>402</v>
      </c>
      <c r="DW109" s="886"/>
      <c r="DX109" s="886"/>
      <c r="DY109" s="886"/>
      <c r="DZ109" s="917"/>
    </row>
    <row r="110" spans="1:131" s="197" customFormat="1" ht="26.25" customHeight="1">
      <c r="A110" s="755" t="s">
        <v>404</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777590</v>
      </c>
      <c r="AB110" s="871"/>
      <c r="AC110" s="871"/>
      <c r="AD110" s="871"/>
      <c r="AE110" s="872"/>
      <c r="AF110" s="873">
        <v>716022</v>
      </c>
      <c r="AG110" s="871"/>
      <c r="AH110" s="871"/>
      <c r="AI110" s="871"/>
      <c r="AJ110" s="872"/>
      <c r="AK110" s="873">
        <v>678069</v>
      </c>
      <c r="AL110" s="871"/>
      <c r="AM110" s="871"/>
      <c r="AN110" s="871"/>
      <c r="AO110" s="872"/>
      <c r="AP110" s="874">
        <v>21.5</v>
      </c>
      <c r="AQ110" s="875"/>
      <c r="AR110" s="875"/>
      <c r="AS110" s="875"/>
      <c r="AT110" s="876"/>
      <c r="AU110" s="918" t="s">
        <v>61</v>
      </c>
      <c r="AV110" s="919"/>
      <c r="AW110" s="919"/>
      <c r="AX110" s="919"/>
      <c r="AY110" s="920"/>
      <c r="AZ110" s="814" t="s">
        <v>405</v>
      </c>
      <c r="BA110" s="756"/>
      <c r="BB110" s="756"/>
      <c r="BC110" s="756"/>
      <c r="BD110" s="756"/>
      <c r="BE110" s="756"/>
      <c r="BF110" s="756"/>
      <c r="BG110" s="756"/>
      <c r="BH110" s="756"/>
      <c r="BI110" s="756"/>
      <c r="BJ110" s="756"/>
      <c r="BK110" s="756"/>
      <c r="BL110" s="756"/>
      <c r="BM110" s="756"/>
      <c r="BN110" s="756"/>
      <c r="BO110" s="756"/>
      <c r="BP110" s="757"/>
      <c r="BQ110" s="797">
        <v>5296007</v>
      </c>
      <c r="BR110" s="798"/>
      <c r="BS110" s="798"/>
      <c r="BT110" s="798"/>
      <c r="BU110" s="798"/>
      <c r="BV110" s="798">
        <v>4832439</v>
      </c>
      <c r="BW110" s="798"/>
      <c r="BX110" s="798"/>
      <c r="BY110" s="798"/>
      <c r="BZ110" s="798"/>
      <c r="CA110" s="798">
        <v>4229374</v>
      </c>
      <c r="CB110" s="798"/>
      <c r="CC110" s="798"/>
      <c r="CD110" s="798"/>
      <c r="CE110" s="798"/>
      <c r="CF110" s="859">
        <v>133.9</v>
      </c>
      <c r="CG110" s="860"/>
      <c r="CH110" s="860"/>
      <c r="CI110" s="860"/>
      <c r="CJ110" s="860"/>
      <c r="CK110" s="914" t="s">
        <v>406</v>
      </c>
      <c r="CL110" s="862"/>
      <c r="CM110" s="867" t="s">
        <v>407</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113</v>
      </c>
      <c r="DH110" s="798"/>
      <c r="DI110" s="798"/>
      <c r="DJ110" s="798"/>
      <c r="DK110" s="798"/>
      <c r="DL110" s="798" t="s">
        <v>113</v>
      </c>
      <c r="DM110" s="798"/>
      <c r="DN110" s="798"/>
      <c r="DO110" s="798"/>
      <c r="DP110" s="798"/>
      <c r="DQ110" s="798" t="s">
        <v>113</v>
      </c>
      <c r="DR110" s="798"/>
      <c r="DS110" s="798"/>
      <c r="DT110" s="798"/>
      <c r="DU110" s="798"/>
      <c r="DV110" s="799" t="s">
        <v>113</v>
      </c>
      <c r="DW110" s="799"/>
      <c r="DX110" s="799"/>
      <c r="DY110" s="799"/>
      <c r="DZ110" s="800"/>
    </row>
    <row r="111" spans="1:131" s="197" customFormat="1" ht="26.25" customHeight="1">
      <c r="A111" s="776" t="s">
        <v>408</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113</v>
      </c>
      <c r="AB111" s="907"/>
      <c r="AC111" s="907"/>
      <c r="AD111" s="907"/>
      <c r="AE111" s="908"/>
      <c r="AF111" s="909" t="s">
        <v>113</v>
      </c>
      <c r="AG111" s="907"/>
      <c r="AH111" s="907"/>
      <c r="AI111" s="907"/>
      <c r="AJ111" s="908"/>
      <c r="AK111" s="909" t="s">
        <v>113</v>
      </c>
      <c r="AL111" s="907"/>
      <c r="AM111" s="907"/>
      <c r="AN111" s="907"/>
      <c r="AO111" s="908"/>
      <c r="AP111" s="910" t="s">
        <v>113</v>
      </c>
      <c r="AQ111" s="911"/>
      <c r="AR111" s="911"/>
      <c r="AS111" s="911"/>
      <c r="AT111" s="912"/>
      <c r="AU111" s="921"/>
      <c r="AV111" s="922"/>
      <c r="AW111" s="922"/>
      <c r="AX111" s="922"/>
      <c r="AY111" s="923"/>
      <c r="AZ111" s="765" t="s">
        <v>409</v>
      </c>
      <c r="BA111" s="766"/>
      <c r="BB111" s="766"/>
      <c r="BC111" s="766"/>
      <c r="BD111" s="766"/>
      <c r="BE111" s="766"/>
      <c r="BF111" s="766"/>
      <c r="BG111" s="766"/>
      <c r="BH111" s="766"/>
      <c r="BI111" s="766"/>
      <c r="BJ111" s="766"/>
      <c r="BK111" s="766"/>
      <c r="BL111" s="766"/>
      <c r="BM111" s="766"/>
      <c r="BN111" s="766"/>
      <c r="BO111" s="766"/>
      <c r="BP111" s="767"/>
      <c r="BQ111" s="768">
        <v>269995</v>
      </c>
      <c r="BR111" s="769"/>
      <c r="BS111" s="769"/>
      <c r="BT111" s="769"/>
      <c r="BU111" s="769"/>
      <c r="BV111" s="769">
        <v>243492</v>
      </c>
      <c r="BW111" s="769"/>
      <c r="BX111" s="769"/>
      <c r="BY111" s="769"/>
      <c r="BZ111" s="769"/>
      <c r="CA111" s="769">
        <v>217370</v>
      </c>
      <c r="CB111" s="769"/>
      <c r="CC111" s="769"/>
      <c r="CD111" s="769"/>
      <c r="CE111" s="769"/>
      <c r="CF111" s="846">
        <v>6.9</v>
      </c>
      <c r="CG111" s="847"/>
      <c r="CH111" s="847"/>
      <c r="CI111" s="847"/>
      <c r="CJ111" s="847"/>
      <c r="CK111" s="915"/>
      <c r="CL111" s="864"/>
      <c r="CM111" s="801" t="s">
        <v>410</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411</v>
      </c>
      <c r="DH111" s="769"/>
      <c r="DI111" s="769"/>
      <c r="DJ111" s="769"/>
      <c r="DK111" s="769"/>
      <c r="DL111" s="769" t="s">
        <v>411</v>
      </c>
      <c r="DM111" s="769"/>
      <c r="DN111" s="769"/>
      <c r="DO111" s="769"/>
      <c r="DP111" s="769"/>
      <c r="DQ111" s="769" t="s">
        <v>411</v>
      </c>
      <c r="DR111" s="769"/>
      <c r="DS111" s="769"/>
      <c r="DT111" s="769"/>
      <c r="DU111" s="769"/>
      <c r="DV111" s="821" t="s">
        <v>411</v>
      </c>
      <c r="DW111" s="821"/>
      <c r="DX111" s="821"/>
      <c r="DY111" s="821"/>
      <c r="DZ111" s="822"/>
    </row>
    <row r="112" spans="1:131" s="197" customFormat="1" ht="26.25" customHeight="1">
      <c r="A112" s="900" t="s">
        <v>412</v>
      </c>
      <c r="B112" s="901"/>
      <c r="C112" s="766" t="s">
        <v>413</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113</v>
      </c>
      <c r="AB112" s="782"/>
      <c r="AC112" s="782"/>
      <c r="AD112" s="782"/>
      <c r="AE112" s="783"/>
      <c r="AF112" s="784" t="s">
        <v>113</v>
      </c>
      <c r="AG112" s="782"/>
      <c r="AH112" s="782"/>
      <c r="AI112" s="782"/>
      <c r="AJ112" s="783"/>
      <c r="AK112" s="784" t="s">
        <v>113</v>
      </c>
      <c r="AL112" s="782"/>
      <c r="AM112" s="782"/>
      <c r="AN112" s="782"/>
      <c r="AO112" s="783"/>
      <c r="AP112" s="752" t="s">
        <v>113</v>
      </c>
      <c r="AQ112" s="753"/>
      <c r="AR112" s="753"/>
      <c r="AS112" s="753"/>
      <c r="AT112" s="754"/>
      <c r="AU112" s="921"/>
      <c r="AV112" s="922"/>
      <c r="AW112" s="922"/>
      <c r="AX112" s="922"/>
      <c r="AY112" s="923"/>
      <c r="AZ112" s="765" t="s">
        <v>414</v>
      </c>
      <c r="BA112" s="766"/>
      <c r="BB112" s="766"/>
      <c r="BC112" s="766"/>
      <c r="BD112" s="766"/>
      <c r="BE112" s="766"/>
      <c r="BF112" s="766"/>
      <c r="BG112" s="766"/>
      <c r="BH112" s="766"/>
      <c r="BI112" s="766"/>
      <c r="BJ112" s="766"/>
      <c r="BK112" s="766"/>
      <c r="BL112" s="766"/>
      <c r="BM112" s="766"/>
      <c r="BN112" s="766"/>
      <c r="BO112" s="766"/>
      <c r="BP112" s="767"/>
      <c r="BQ112" s="768">
        <v>2554867</v>
      </c>
      <c r="BR112" s="769"/>
      <c r="BS112" s="769"/>
      <c r="BT112" s="769"/>
      <c r="BU112" s="769"/>
      <c r="BV112" s="769">
        <v>2698237</v>
      </c>
      <c r="BW112" s="769"/>
      <c r="BX112" s="769"/>
      <c r="BY112" s="769"/>
      <c r="BZ112" s="769"/>
      <c r="CA112" s="769">
        <v>2676262</v>
      </c>
      <c r="CB112" s="769"/>
      <c r="CC112" s="769"/>
      <c r="CD112" s="769"/>
      <c r="CE112" s="769"/>
      <c r="CF112" s="846">
        <v>84.7</v>
      </c>
      <c r="CG112" s="847"/>
      <c r="CH112" s="847"/>
      <c r="CI112" s="847"/>
      <c r="CJ112" s="847"/>
      <c r="CK112" s="915"/>
      <c r="CL112" s="864"/>
      <c r="CM112" s="801" t="s">
        <v>415</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113</v>
      </c>
      <c r="DH112" s="769"/>
      <c r="DI112" s="769"/>
      <c r="DJ112" s="769"/>
      <c r="DK112" s="769"/>
      <c r="DL112" s="769" t="s">
        <v>113</v>
      </c>
      <c r="DM112" s="769"/>
      <c r="DN112" s="769"/>
      <c r="DO112" s="769"/>
      <c r="DP112" s="769"/>
      <c r="DQ112" s="769" t="s">
        <v>113</v>
      </c>
      <c r="DR112" s="769"/>
      <c r="DS112" s="769"/>
      <c r="DT112" s="769"/>
      <c r="DU112" s="769"/>
      <c r="DV112" s="821" t="s">
        <v>113</v>
      </c>
      <c r="DW112" s="821"/>
      <c r="DX112" s="821"/>
      <c r="DY112" s="821"/>
      <c r="DZ112" s="822"/>
    </row>
    <row r="113" spans="1:130" s="197" customFormat="1" ht="26.25" customHeight="1">
      <c r="A113" s="902"/>
      <c r="B113" s="903"/>
      <c r="C113" s="766" t="s">
        <v>416</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248140</v>
      </c>
      <c r="AB113" s="907"/>
      <c r="AC113" s="907"/>
      <c r="AD113" s="907"/>
      <c r="AE113" s="908"/>
      <c r="AF113" s="909">
        <v>255683</v>
      </c>
      <c r="AG113" s="907"/>
      <c r="AH113" s="907"/>
      <c r="AI113" s="907"/>
      <c r="AJ113" s="908"/>
      <c r="AK113" s="909">
        <v>263721</v>
      </c>
      <c r="AL113" s="907"/>
      <c r="AM113" s="907"/>
      <c r="AN113" s="907"/>
      <c r="AO113" s="908"/>
      <c r="AP113" s="910">
        <v>8.3000000000000007</v>
      </c>
      <c r="AQ113" s="911"/>
      <c r="AR113" s="911"/>
      <c r="AS113" s="911"/>
      <c r="AT113" s="912"/>
      <c r="AU113" s="921"/>
      <c r="AV113" s="922"/>
      <c r="AW113" s="922"/>
      <c r="AX113" s="922"/>
      <c r="AY113" s="923"/>
      <c r="AZ113" s="765" t="s">
        <v>417</v>
      </c>
      <c r="BA113" s="766"/>
      <c r="BB113" s="766"/>
      <c r="BC113" s="766"/>
      <c r="BD113" s="766"/>
      <c r="BE113" s="766"/>
      <c r="BF113" s="766"/>
      <c r="BG113" s="766"/>
      <c r="BH113" s="766"/>
      <c r="BI113" s="766"/>
      <c r="BJ113" s="766"/>
      <c r="BK113" s="766"/>
      <c r="BL113" s="766"/>
      <c r="BM113" s="766"/>
      <c r="BN113" s="766"/>
      <c r="BO113" s="766"/>
      <c r="BP113" s="767"/>
      <c r="BQ113" s="768">
        <v>69549</v>
      </c>
      <c r="BR113" s="769"/>
      <c r="BS113" s="769"/>
      <c r="BT113" s="769"/>
      <c r="BU113" s="769"/>
      <c r="BV113" s="769">
        <v>5236</v>
      </c>
      <c r="BW113" s="769"/>
      <c r="BX113" s="769"/>
      <c r="BY113" s="769"/>
      <c r="BZ113" s="769"/>
      <c r="CA113" s="769">
        <v>39005</v>
      </c>
      <c r="CB113" s="769"/>
      <c r="CC113" s="769"/>
      <c r="CD113" s="769"/>
      <c r="CE113" s="769"/>
      <c r="CF113" s="846">
        <v>1.2</v>
      </c>
      <c r="CG113" s="847"/>
      <c r="CH113" s="847"/>
      <c r="CI113" s="847"/>
      <c r="CJ113" s="847"/>
      <c r="CK113" s="915"/>
      <c r="CL113" s="864"/>
      <c r="CM113" s="801" t="s">
        <v>418</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v>12842</v>
      </c>
      <c r="DH113" s="782"/>
      <c r="DI113" s="782"/>
      <c r="DJ113" s="782"/>
      <c r="DK113" s="783"/>
      <c r="DL113" s="784">
        <v>10448</v>
      </c>
      <c r="DM113" s="782"/>
      <c r="DN113" s="782"/>
      <c r="DO113" s="782"/>
      <c r="DP113" s="783"/>
      <c r="DQ113" s="784">
        <v>8289</v>
      </c>
      <c r="DR113" s="782"/>
      <c r="DS113" s="782"/>
      <c r="DT113" s="782"/>
      <c r="DU113" s="783"/>
      <c r="DV113" s="752">
        <v>0.3</v>
      </c>
      <c r="DW113" s="753"/>
      <c r="DX113" s="753"/>
      <c r="DY113" s="753"/>
      <c r="DZ113" s="754"/>
    </row>
    <row r="114" spans="1:130" s="197" customFormat="1" ht="26.25" customHeight="1">
      <c r="A114" s="902"/>
      <c r="B114" s="903"/>
      <c r="C114" s="766" t="s">
        <v>419</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39781</v>
      </c>
      <c r="AB114" s="782"/>
      <c r="AC114" s="782"/>
      <c r="AD114" s="782"/>
      <c r="AE114" s="783"/>
      <c r="AF114" s="784">
        <v>24363</v>
      </c>
      <c r="AG114" s="782"/>
      <c r="AH114" s="782"/>
      <c r="AI114" s="782"/>
      <c r="AJ114" s="783"/>
      <c r="AK114" s="784">
        <v>10370</v>
      </c>
      <c r="AL114" s="782"/>
      <c r="AM114" s="782"/>
      <c r="AN114" s="782"/>
      <c r="AO114" s="783"/>
      <c r="AP114" s="752">
        <v>0.3</v>
      </c>
      <c r="AQ114" s="753"/>
      <c r="AR114" s="753"/>
      <c r="AS114" s="753"/>
      <c r="AT114" s="754"/>
      <c r="AU114" s="921"/>
      <c r="AV114" s="922"/>
      <c r="AW114" s="922"/>
      <c r="AX114" s="922"/>
      <c r="AY114" s="923"/>
      <c r="AZ114" s="765" t="s">
        <v>420</v>
      </c>
      <c r="BA114" s="766"/>
      <c r="BB114" s="766"/>
      <c r="BC114" s="766"/>
      <c r="BD114" s="766"/>
      <c r="BE114" s="766"/>
      <c r="BF114" s="766"/>
      <c r="BG114" s="766"/>
      <c r="BH114" s="766"/>
      <c r="BI114" s="766"/>
      <c r="BJ114" s="766"/>
      <c r="BK114" s="766"/>
      <c r="BL114" s="766"/>
      <c r="BM114" s="766"/>
      <c r="BN114" s="766"/>
      <c r="BO114" s="766"/>
      <c r="BP114" s="767"/>
      <c r="BQ114" s="768">
        <v>1042663</v>
      </c>
      <c r="BR114" s="769"/>
      <c r="BS114" s="769"/>
      <c r="BT114" s="769"/>
      <c r="BU114" s="769"/>
      <c r="BV114" s="769">
        <v>1093035</v>
      </c>
      <c r="BW114" s="769"/>
      <c r="BX114" s="769"/>
      <c r="BY114" s="769"/>
      <c r="BZ114" s="769"/>
      <c r="CA114" s="769">
        <v>1018159</v>
      </c>
      <c r="CB114" s="769"/>
      <c r="CC114" s="769"/>
      <c r="CD114" s="769"/>
      <c r="CE114" s="769"/>
      <c r="CF114" s="846">
        <v>32.200000000000003</v>
      </c>
      <c r="CG114" s="847"/>
      <c r="CH114" s="847"/>
      <c r="CI114" s="847"/>
      <c r="CJ114" s="847"/>
      <c r="CK114" s="915"/>
      <c r="CL114" s="864"/>
      <c r="CM114" s="801" t="s">
        <v>421</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113</v>
      </c>
      <c r="DH114" s="782"/>
      <c r="DI114" s="782"/>
      <c r="DJ114" s="782"/>
      <c r="DK114" s="783"/>
      <c r="DL114" s="784" t="s">
        <v>113</v>
      </c>
      <c r="DM114" s="782"/>
      <c r="DN114" s="782"/>
      <c r="DO114" s="782"/>
      <c r="DP114" s="783"/>
      <c r="DQ114" s="784" t="s">
        <v>113</v>
      </c>
      <c r="DR114" s="782"/>
      <c r="DS114" s="782"/>
      <c r="DT114" s="782"/>
      <c r="DU114" s="783"/>
      <c r="DV114" s="752" t="s">
        <v>113</v>
      </c>
      <c r="DW114" s="753"/>
      <c r="DX114" s="753"/>
      <c r="DY114" s="753"/>
      <c r="DZ114" s="754"/>
    </row>
    <row r="115" spans="1:130" s="197" customFormat="1" ht="26.25" customHeight="1">
      <c r="A115" s="902"/>
      <c r="B115" s="903"/>
      <c r="C115" s="766" t="s">
        <v>422</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4306</v>
      </c>
      <c r="AB115" s="907"/>
      <c r="AC115" s="907"/>
      <c r="AD115" s="907"/>
      <c r="AE115" s="908"/>
      <c r="AF115" s="909">
        <v>4003</v>
      </c>
      <c r="AG115" s="907"/>
      <c r="AH115" s="907"/>
      <c r="AI115" s="907"/>
      <c r="AJ115" s="908"/>
      <c r="AK115" s="909">
        <v>26122</v>
      </c>
      <c r="AL115" s="907"/>
      <c r="AM115" s="907"/>
      <c r="AN115" s="907"/>
      <c r="AO115" s="908"/>
      <c r="AP115" s="910">
        <v>0.8</v>
      </c>
      <c r="AQ115" s="911"/>
      <c r="AR115" s="911"/>
      <c r="AS115" s="911"/>
      <c r="AT115" s="912"/>
      <c r="AU115" s="921"/>
      <c r="AV115" s="922"/>
      <c r="AW115" s="922"/>
      <c r="AX115" s="922"/>
      <c r="AY115" s="923"/>
      <c r="AZ115" s="765" t="s">
        <v>423</v>
      </c>
      <c r="BA115" s="766"/>
      <c r="BB115" s="766"/>
      <c r="BC115" s="766"/>
      <c r="BD115" s="766"/>
      <c r="BE115" s="766"/>
      <c r="BF115" s="766"/>
      <c r="BG115" s="766"/>
      <c r="BH115" s="766"/>
      <c r="BI115" s="766"/>
      <c r="BJ115" s="766"/>
      <c r="BK115" s="766"/>
      <c r="BL115" s="766"/>
      <c r="BM115" s="766"/>
      <c r="BN115" s="766"/>
      <c r="BO115" s="766"/>
      <c r="BP115" s="767"/>
      <c r="BQ115" s="768" t="s">
        <v>113</v>
      </c>
      <c r="BR115" s="769"/>
      <c r="BS115" s="769"/>
      <c r="BT115" s="769"/>
      <c r="BU115" s="769"/>
      <c r="BV115" s="769" t="s">
        <v>113</v>
      </c>
      <c r="BW115" s="769"/>
      <c r="BX115" s="769"/>
      <c r="BY115" s="769"/>
      <c r="BZ115" s="769"/>
      <c r="CA115" s="769" t="s">
        <v>113</v>
      </c>
      <c r="CB115" s="769"/>
      <c r="CC115" s="769"/>
      <c r="CD115" s="769"/>
      <c r="CE115" s="769"/>
      <c r="CF115" s="846" t="s">
        <v>113</v>
      </c>
      <c r="CG115" s="847"/>
      <c r="CH115" s="847"/>
      <c r="CI115" s="847"/>
      <c r="CJ115" s="847"/>
      <c r="CK115" s="915"/>
      <c r="CL115" s="864"/>
      <c r="CM115" s="765" t="s">
        <v>424</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113</v>
      </c>
      <c r="DH115" s="782"/>
      <c r="DI115" s="782"/>
      <c r="DJ115" s="782"/>
      <c r="DK115" s="783"/>
      <c r="DL115" s="784" t="s">
        <v>113</v>
      </c>
      <c r="DM115" s="782"/>
      <c r="DN115" s="782"/>
      <c r="DO115" s="782"/>
      <c r="DP115" s="783"/>
      <c r="DQ115" s="784" t="s">
        <v>113</v>
      </c>
      <c r="DR115" s="782"/>
      <c r="DS115" s="782"/>
      <c r="DT115" s="782"/>
      <c r="DU115" s="783"/>
      <c r="DV115" s="752" t="s">
        <v>113</v>
      </c>
      <c r="DW115" s="753"/>
      <c r="DX115" s="753"/>
      <c r="DY115" s="753"/>
      <c r="DZ115" s="754"/>
    </row>
    <row r="116" spans="1:130" s="197" customFormat="1" ht="26.25" customHeight="1">
      <c r="A116" s="904"/>
      <c r="B116" s="905"/>
      <c r="C116" s="844" t="s">
        <v>425</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113</v>
      </c>
      <c r="AB116" s="782"/>
      <c r="AC116" s="782"/>
      <c r="AD116" s="782"/>
      <c r="AE116" s="783"/>
      <c r="AF116" s="784" t="s">
        <v>113</v>
      </c>
      <c r="AG116" s="782"/>
      <c r="AH116" s="782"/>
      <c r="AI116" s="782"/>
      <c r="AJ116" s="783"/>
      <c r="AK116" s="784" t="s">
        <v>113</v>
      </c>
      <c r="AL116" s="782"/>
      <c r="AM116" s="782"/>
      <c r="AN116" s="782"/>
      <c r="AO116" s="783"/>
      <c r="AP116" s="752" t="s">
        <v>113</v>
      </c>
      <c r="AQ116" s="753"/>
      <c r="AR116" s="753"/>
      <c r="AS116" s="753"/>
      <c r="AT116" s="754"/>
      <c r="AU116" s="921"/>
      <c r="AV116" s="922"/>
      <c r="AW116" s="922"/>
      <c r="AX116" s="922"/>
      <c r="AY116" s="923"/>
      <c r="AZ116" s="765" t="s">
        <v>426</v>
      </c>
      <c r="BA116" s="766"/>
      <c r="BB116" s="766"/>
      <c r="BC116" s="766"/>
      <c r="BD116" s="766"/>
      <c r="BE116" s="766"/>
      <c r="BF116" s="766"/>
      <c r="BG116" s="766"/>
      <c r="BH116" s="766"/>
      <c r="BI116" s="766"/>
      <c r="BJ116" s="766"/>
      <c r="BK116" s="766"/>
      <c r="BL116" s="766"/>
      <c r="BM116" s="766"/>
      <c r="BN116" s="766"/>
      <c r="BO116" s="766"/>
      <c r="BP116" s="767"/>
      <c r="BQ116" s="768" t="s">
        <v>113</v>
      </c>
      <c r="BR116" s="769"/>
      <c r="BS116" s="769"/>
      <c r="BT116" s="769"/>
      <c r="BU116" s="769"/>
      <c r="BV116" s="769" t="s">
        <v>113</v>
      </c>
      <c r="BW116" s="769"/>
      <c r="BX116" s="769"/>
      <c r="BY116" s="769"/>
      <c r="BZ116" s="769"/>
      <c r="CA116" s="769" t="s">
        <v>113</v>
      </c>
      <c r="CB116" s="769"/>
      <c r="CC116" s="769"/>
      <c r="CD116" s="769"/>
      <c r="CE116" s="769"/>
      <c r="CF116" s="846" t="s">
        <v>113</v>
      </c>
      <c r="CG116" s="847"/>
      <c r="CH116" s="847"/>
      <c r="CI116" s="847"/>
      <c r="CJ116" s="847"/>
      <c r="CK116" s="915"/>
      <c r="CL116" s="864"/>
      <c r="CM116" s="801" t="s">
        <v>427</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257153</v>
      </c>
      <c r="DH116" s="782"/>
      <c r="DI116" s="782"/>
      <c r="DJ116" s="782"/>
      <c r="DK116" s="783"/>
      <c r="DL116" s="784">
        <v>233044</v>
      </c>
      <c r="DM116" s="782"/>
      <c r="DN116" s="782"/>
      <c r="DO116" s="782"/>
      <c r="DP116" s="783"/>
      <c r="DQ116" s="784">
        <v>209081</v>
      </c>
      <c r="DR116" s="782"/>
      <c r="DS116" s="782"/>
      <c r="DT116" s="782"/>
      <c r="DU116" s="783"/>
      <c r="DV116" s="752">
        <v>6.6</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428</v>
      </c>
      <c r="Z117" s="887"/>
      <c r="AA117" s="892">
        <v>1069817</v>
      </c>
      <c r="AB117" s="893"/>
      <c r="AC117" s="893"/>
      <c r="AD117" s="893"/>
      <c r="AE117" s="894"/>
      <c r="AF117" s="896">
        <v>1000071</v>
      </c>
      <c r="AG117" s="893"/>
      <c r="AH117" s="893"/>
      <c r="AI117" s="893"/>
      <c r="AJ117" s="894"/>
      <c r="AK117" s="896">
        <v>978282</v>
      </c>
      <c r="AL117" s="893"/>
      <c r="AM117" s="893"/>
      <c r="AN117" s="893"/>
      <c r="AO117" s="894"/>
      <c r="AP117" s="897"/>
      <c r="AQ117" s="898"/>
      <c r="AR117" s="898"/>
      <c r="AS117" s="898"/>
      <c r="AT117" s="899"/>
      <c r="AU117" s="921"/>
      <c r="AV117" s="922"/>
      <c r="AW117" s="922"/>
      <c r="AX117" s="922"/>
      <c r="AY117" s="923"/>
      <c r="AZ117" s="843" t="s">
        <v>429</v>
      </c>
      <c r="BA117" s="844"/>
      <c r="BB117" s="844"/>
      <c r="BC117" s="844"/>
      <c r="BD117" s="844"/>
      <c r="BE117" s="844"/>
      <c r="BF117" s="844"/>
      <c r="BG117" s="844"/>
      <c r="BH117" s="844"/>
      <c r="BI117" s="844"/>
      <c r="BJ117" s="844"/>
      <c r="BK117" s="844"/>
      <c r="BL117" s="844"/>
      <c r="BM117" s="844"/>
      <c r="BN117" s="844"/>
      <c r="BO117" s="844"/>
      <c r="BP117" s="845"/>
      <c r="BQ117" s="855" t="s">
        <v>113</v>
      </c>
      <c r="BR117" s="856"/>
      <c r="BS117" s="856"/>
      <c r="BT117" s="856"/>
      <c r="BU117" s="856"/>
      <c r="BV117" s="856" t="s">
        <v>113</v>
      </c>
      <c r="BW117" s="856"/>
      <c r="BX117" s="856"/>
      <c r="BY117" s="856"/>
      <c r="BZ117" s="856"/>
      <c r="CA117" s="856" t="s">
        <v>113</v>
      </c>
      <c r="CB117" s="856"/>
      <c r="CC117" s="856"/>
      <c r="CD117" s="856"/>
      <c r="CE117" s="856"/>
      <c r="CF117" s="846" t="s">
        <v>113</v>
      </c>
      <c r="CG117" s="847"/>
      <c r="CH117" s="847"/>
      <c r="CI117" s="847"/>
      <c r="CJ117" s="847"/>
      <c r="CK117" s="915"/>
      <c r="CL117" s="864"/>
      <c r="CM117" s="801" t="s">
        <v>430</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113</v>
      </c>
      <c r="DH117" s="782"/>
      <c r="DI117" s="782"/>
      <c r="DJ117" s="782"/>
      <c r="DK117" s="783"/>
      <c r="DL117" s="784" t="s">
        <v>113</v>
      </c>
      <c r="DM117" s="782"/>
      <c r="DN117" s="782"/>
      <c r="DO117" s="782"/>
      <c r="DP117" s="783"/>
      <c r="DQ117" s="784" t="s">
        <v>113</v>
      </c>
      <c r="DR117" s="782"/>
      <c r="DS117" s="782"/>
      <c r="DT117" s="782"/>
      <c r="DU117" s="783"/>
      <c r="DV117" s="752" t="s">
        <v>113</v>
      </c>
      <c r="DW117" s="753"/>
      <c r="DX117" s="753"/>
      <c r="DY117" s="753"/>
      <c r="DZ117" s="754"/>
    </row>
    <row r="118" spans="1:130" s="197" customFormat="1" ht="26.25" customHeight="1">
      <c r="A118" s="885" t="s">
        <v>403</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401</v>
      </c>
      <c r="AB118" s="886"/>
      <c r="AC118" s="886"/>
      <c r="AD118" s="886"/>
      <c r="AE118" s="887"/>
      <c r="AF118" s="888" t="s">
        <v>286</v>
      </c>
      <c r="AG118" s="886"/>
      <c r="AH118" s="886"/>
      <c r="AI118" s="886"/>
      <c r="AJ118" s="887"/>
      <c r="AK118" s="888" t="s">
        <v>285</v>
      </c>
      <c r="AL118" s="886"/>
      <c r="AM118" s="886"/>
      <c r="AN118" s="886"/>
      <c r="AO118" s="887"/>
      <c r="AP118" s="889" t="s">
        <v>402</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431</v>
      </c>
      <c r="BP118" s="836"/>
      <c r="BQ118" s="855">
        <v>9233081</v>
      </c>
      <c r="BR118" s="856"/>
      <c r="BS118" s="856"/>
      <c r="BT118" s="856"/>
      <c r="BU118" s="856"/>
      <c r="BV118" s="856">
        <v>8872439</v>
      </c>
      <c r="BW118" s="856"/>
      <c r="BX118" s="856"/>
      <c r="BY118" s="856"/>
      <c r="BZ118" s="856"/>
      <c r="CA118" s="856">
        <v>8180170</v>
      </c>
      <c r="CB118" s="856"/>
      <c r="CC118" s="856"/>
      <c r="CD118" s="856"/>
      <c r="CE118" s="856"/>
      <c r="CF118" s="741"/>
      <c r="CG118" s="742"/>
      <c r="CH118" s="742"/>
      <c r="CI118" s="742"/>
      <c r="CJ118" s="839"/>
      <c r="CK118" s="915"/>
      <c r="CL118" s="864"/>
      <c r="CM118" s="801" t="s">
        <v>432</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113</v>
      </c>
      <c r="DH118" s="782"/>
      <c r="DI118" s="782"/>
      <c r="DJ118" s="782"/>
      <c r="DK118" s="783"/>
      <c r="DL118" s="784" t="s">
        <v>113</v>
      </c>
      <c r="DM118" s="782"/>
      <c r="DN118" s="782"/>
      <c r="DO118" s="782"/>
      <c r="DP118" s="783"/>
      <c r="DQ118" s="784" t="s">
        <v>113</v>
      </c>
      <c r="DR118" s="782"/>
      <c r="DS118" s="782"/>
      <c r="DT118" s="782"/>
      <c r="DU118" s="783"/>
      <c r="DV118" s="752" t="s">
        <v>113</v>
      </c>
      <c r="DW118" s="753"/>
      <c r="DX118" s="753"/>
      <c r="DY118" s="753"/>
      <c r="DZ118" s="754"/>
    </row>
    <row r="119" spans="1:130" s="197" customFormat="1" ht="26.25" customHeight="1">
      <c r="A119" s="861" t="s">
        <v>406</v>
      </c>
      <c r="B119" s="862"/>
      <c r="C119" s="867" t="s">
        <v>407</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113</v>
      </c>
      <c r="AB119" s="871"/>
      <c r="AC119" s="871"/>
      <c r="AD119" s="871"/>
      <c r="AE119" s="872"/>
      <c r="AF119" s="873" t="s">
        <v>113</v>
      </c>
      <c r="AG119" s="871"/>
      <c r="AH119" s="871"/>
      <c r="AI119" s="871"/>
      <c r="AJ119" s="872"/>
      <c r="AK119" s="873" t="s">
        <v>113</v>
      </c>
      <c r="AL119" s="871"/>
      <c r="AM119" s="871"/>
      <c r="AN119" s="871"/>
      <c r="AO119" s="872"/>
      <c r="AP119" s="874" t="s">
        <v>113</v>
      </c>
      <c r="AQ119" s="875"/>
      <c r="AR119" s="875"/>
      <c r="AS119" s="875"/>
      <c r="AT119" s="876"/>
      <c r="AU119" s="877" t="s">
        <v>433</v>
      </c>
      <c r="AV119" s="878"/>
      <c r="AW119" s="878"/>
      <c r="AX119" s="878"/>
      <c r="AY119" s="879"/>
      <c r="AZ119" s="814" t="s">
        <v>434</v>
      </c>
      <c r="BA119" s="756"/>
      <c r="BB119" s="756"/>
      <c r="BC119" s="756"/>
      <c r="BD119" s="756"/>
      <c r="BE119" s="756"/>
      <c r="BF119" s="756"/>
      <c r="BG119" s="756"/>
      <c r="BH119" s="756"/>
      <c r="BI119" s="756"/>
      <c r="BJ119" s="756"/>
      <c r="BK119" s="756"/>
      <c r="BL119" s="756"/>
      <c r="BM119" s="756"/>
      <c r="BN119" s="756"/>
      <c r="BO119" s="756"/>
      <c r="BP119" s="757"/>
      <c r="BQ119" s="797">
        <v>1572178</v>
      </c>
      <c r="BR119" s="798"/>
      <c r="BS119" s="798"/>
      <c r="BT119" s="798"/>
      <c r="BU119" s="798"/>
      <c r="BV119" s="798">
        <v>1615298</v>
      </c>
      <c r="BW119" s="798"/>
      <c r="BX119" s="798"/>
      <c r="BY119" s="798"/>
      <c r="BZ119" s="798"/>
      <c r="CA119" s="798">
        <v>1695988</v>
      </c>
      <c r="CB119" s="798"/>
      <c r="CC119" s="798"/>
      <c r="CD119" s="798"/>
      <c r="CE119" s="798"/>
      <c r="CF119" s="859">
        <v>53.7</v>
      </c>
      <c r="CG119" s="860"/>
      <c r="CH119" s="860"/>
      <c r="CI119" s="860"/>
      <c r="CJ119" s="860"/>
      <c r="CK119" s="916"/>
      <c r="CL119" s="866"/>
      <c r="CM119" s="823" t="s">
        <v>435</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113</v>
      </c>
      <c r="DH119" s="715"/>
      <c r="DI119" s="715"/>
      <c r="DJ119" s="715"/>
      <c r="DK119" s="716"/>
      <c r="DL119" s="717" t="s">
        <v>113</v>
      </c>
      <c r="DM119" s="715"/>
      <c r="DN119" s="715"/>
      <c r="DO119" s="715"/>
      <c r="DP119" s="716"/>
      <c r="DQ119" s="717" t="s">
        <v>113</v>
      </c>
      <c r="DR119" s="715"/>
      <c r="DS119" s="715"/>
      <c r="DT119" s="715"/>
      <c r="DU119" s="716"/>
      <c r="DV119" s="805" t="s">
        <v>113</v>
      </c>
      <c r="DW119" s="806"/>
      <c r="DX119" s="806"/>
      <c r="DY119" s="806"/>
      <c r="DZ119" s="807"/>
    </row>
    <row r="120" spans="1:130" s="197" customFormat="1" ht="26.25" customHeight="1">
      <c r="A120" s="863"/>
      <c r="B120" s="864"/>
      <c r="C120" s="801" t="s">
        <v>410</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113</v>
      </c>
      <c r="AB120" s="782"/>
      <c r="AC120" s="782"/>
      <c r="AD120" s="782"/>
      <c r="AE120" s="783"/>
      <c r="AF120" s="784" t="s">
        <v>113</v>
      </c>
      <c r="AG120" s="782"/>
      <c r="AH120" s="782"/>
      <c r="AI120" s="782"/>
      <c r="AJ120" s="783"/>
      <c r="AK120" s="784" t="s">
        <v>113</v>
      </c>
      <c r="AL120" s="782"/>
      <c r="AM120" s="782"/>
      <c r="AN120" s="782"/>
      <c r="AO120" s="783"/>
      <c r="AP120" s="752" t="s">
        <v>113</v>
      </c>
      <c r="AQ120" s="753"/>
      <c r="AR120" s="753"/>
      <c r="AS120" s="753"/>
      <c r="AT120" s="754"/>
      <c r="AU120" s="880"/>
      <c r="AV120" s="881"/>
      <c r="AW120" s="881"/>
      <c r="AX120" s="881"/>
      <c r="AY120" s="882"/>
      <c r="AZ120" s="765" t="s">
        <v>436</v>
      </c>
      <c r="BA120" s="766"/>
      <c r="BB120" s="766"/>
      <c r="BC120" s="766"/>
      <c r="BD120" s="766"/>
      <c r="BE120" s="766"/>
      <c r="BF120" s="766"/>
      <c r="BG120" s="766"/>
      <c r="BH120" s="766"/>
      <c r="BI120" s="766"/>
      <c r="BJ120" s="766"/>
      <c r="BK120" s="766"/>
      <c r="BL120" s="766"/>
      <c r="BM120" s="766"/>
      <c r="BN120" s="766"/>
      <c r="BO120" s="766"/>
      <c r="BP120" s="767"/>
      <c r="BQ120" s="768">
        <v>57885</v>
      </c>
      <c r="BR120" s="769"/>
      <c r="BS120" s="769"/>
      <c r="BT120" s="769"/>
      <c r="BU120" s="769"/>
      <c r="BV120" s="769">
        <v>57887</v>
      </c>
      <c r="BW120" s="769"/>
      <c r="BX120" s="769"/>
      <c r="BY120" s="769"/>
      <c r="BZ120" s="769"/>
      <c r="CA120" s="769">
        <v>62709</v>
      </c>
      <c r="CB120" s="769"/>
      <c r="CC120" s="769"/>
      <c r="CD120" s="769"/>
      <c r="CE120" s="769"/>
      <c r="CF120" s="846">
        <v>2</v>
      </c>
      <c r="CG120" s="847"/>
      <c r="CH120" s="847"/>
      <c r="CI120" s="847"/>
      <c r="CJ120" s="847"/>
      <c r="CK120" s="848" t="s">
        <v>437</v>
      </c>
      <c r="CL120" s="808"/>
      <c r="CM120" s="808"/>
      <c r="CN120" s="808"/>
      <c r="CO120" s="809"/>
      <c r="CP120" s="852" t="s">
        <v>381</v>
      </c>
      <c r="CQ120" s="853"/>
      <c r="CR120" s="853"/>
      <c r="CS120" s="853"/>
      <c r="CT120" s="853"/>
      <c r="CU120" s="853"/>
      <c r="CV120" s="853"/>
      <c r="CW120" s="853"/>
      <c r="CX120" s="853"/>
      <c r="CY120" s="853"/>
      <c r="CZ120" s="853"/>
      <c r="DA120" s="853"/>
      <c r="DB120" s="853"/>
      <c r="DC120" s="853"/>
      <c r="DD120" s="853"/>
      <c r="DE120" s="853"/>
      <c r="DF120" s="854"/>
      <c r="DG120" s="797">
        <v>956340</v>
      </c>
      <c r="DH120" s="798"/>
      <c r="DI120" s="798"/>
      <c r="DJ120" s="798"/>
      <c r="DK120" s="798"/>
      <c r="DL120" s="798">
        <v>1185811</v>
      </c>
      <c r="DM120" s="798"/>
      <c r="DN120" s="798"/>
      <c r="DO120" s="798"/>
      <c r="DP120" s="798"/>
      <c r="DQ120" s="798">
        <v>1261314</v>
      </c>
      <c r="DR120" s="798"/>
      <c r="DS120" s="798"/>
      <c r="DT120" s="798"/>
      <c r="DU120" s="798"/>
      <c r="DV120" s="799">
        <v>39.9</v>
      </c>
      <c r="DW120" s="799"/>
      <c r="DX120" s="799"/>
      <c r="DY120" s="799"/>
      <c r="DZ120" s="800"/>
    </row>
    <row r="121" spans="1:130" s="197" customFormat="1" ht="26.25" customHeight="1">
      <c r="A121" s="863"/>
      <c r="B121" s="864"/>
      <c r="C121" s="840" t="s">
        <v>438</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2551</v>
      </c>
      <c r="AB121" s="782"/>
      <c r="AC121" s="782"/>
      <c r="AD121" s="782"/>
      <c r="AE121" s="783"/>
      <c r="AF121" s="784">
        <v>2394</v>
      </c>
      <c r="AG121" s="782"/>
      <c r="AH121" s="782"/>
      <c r="AI121" s="782"/>
      <c r="AJ121" s="783"/>
      <c r="AK121" s="784">
        <v>2159</v>
      </c>
      <c r="AL121" s="782"/>
      <c r="AM121" s="782"/>
      <c r="AN121" s="782"/>
      <c r="AO121" s="783"/>
      <c r="AP121" s="752">
        <v>0.1</v>
      </c>
      <c r="AQ121" s="753"/>
      <c r="AR121" s="753"/>
      <c r="AS121" s="753"/>
      <c r="AT121" s="754"/>
      <c r="AU121" s="880"/>
      <c r="AV121" s="881"/>
      <c r="AW121" s="881"/>
      <c r="AX121" s="881"/>
      <c r="AY121" s="882"/>
      <c r="AZ121" s="843" t="s">
        <v>439</v>
      </c>
      <c r="BA121" s="844"/>
      <c r="BB121" s="844"/>
      <c r="BC121" s="844"/>
      <c r="BD121" s="844"/>
      <c r="BE121" s="844"/>
      <c r="BF121" s="844"/>
      <c r="BG121" s="844"/>
      <c r="BH121" s="844"/>
      <c r="BI121" s="844"/>
      <c r="BJ121" s="844"/>
      <c r="BK121" s="844"/>
      <c r="BL121" s="844"/>
      <c r="BM121" s="844"/>
      <c r="BN121" s="844"/>
      <c r="BO121" s="844"/>
      <c r="BP121" s="845"/>
      <c r="BQ121" s="855">
        <v>6101063</v>
      </c>
      <c r="BR121" s="856"/>
      <c r="BS121" s="856"/>
      <c r="BT121" s="856"/>
      <c r="BU121" s="856"/>
      <c r="BV121" s="856">
        <v>5720235</v>
      </c>
      <c r="BW121" s="856"/>
      <c r="BX121" s="856"/>
      <c r="BY121" s="856"/>
      <c r="BZ121" s="856"/>
      <c r="CA121" s="856">
        <v>5355483</v>
      </c>
      <c r="CB121" s="856"/>
      <c r="CC121" s="856"/>
      <c r="CD121" s="856"/>
      <c r="CE121" s="856"/>
      <c r="CF121" s="857">
        <v>169.5</v>
      </c>
      <c r="CG121" s="858"/>
      <c r="CH121" s="858"/>
      <c r="CI121" s="858"/>
      <c r="CJ121" s="858"/>
      <c r="CK121" s="849"/>
      <c r="CL121" s="810"/>
      <c r="CM121" s="810"/>
      <c r="CN121" s="810"/>
      <c r="CO121" s="811"/>
      <c r="CP121" s="826" t="s">
        <v>384</v>
      </c>
      <c r="CQ121" s="827"/>
      <c r="CR121" s="827"/>
      <c r="CS121" s="827"/>
      <c r="CT121" s="827"/>
      <c r="CU121" s="827"/>
      <c r="CV121" s="827"/>
      <c r="CW121" s="827"/>
      <c r="CX121" s="827"/>
      <c r="CY121" s="827"/>
      <c r="CZ121" s="827"/>
      <c r="DA121" s="827"/>
      <c r="DB121" s="827"/>
      <c r="DC121" s="827"/>
      <c r="DD121" s="827"/>
      <c r="DE121" s="827"/>
      <c r="DF121" s="828"/>
      <c r="DG121" s="768">
        <v>983440</v>
      </c>
      <c r="DH121" s="769"/>
      <c r="DI121" s="769"/>
      <c r="DJ121" s="769"/>
      <c r="DK121" s="769"/>
      <c r="DL121" s="769">
        <v>973683</v>
      </c>
      <c r="DM121" s="769"/>
      <c r="DN121" s="769"/>
      <c r="DO121" s="769"/>
      <c r="DP121" s="769"/>
      <c r="DQ121" s="769">
        <v>949487</v>
      </c>
      <c r="DR121" s="769"/>
      <c r="DS121" s="769"/>
      <c r="DT121" s="769"/>
      <c r="DU121" s="769"/>
      <c r="DV121" s="821">
        <v>30.1</v>
      </c>
      <c r="DW121" s="821"/>
      <c r="DX121" s="821"/>
      <c r="DY121" s="821"/>
      <c r="DZ121" s="822"/>
    </row>
    <row r="122" spans="1:130" s="197" customFormat="1" ht="26.25" customHeight="1">
      <c r="A122" s="863"/>
      <c r="B122" s="864"/>
      <c r="C122" s="801" t="s">
        <v>421</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113</v>
      </c>
      <c r="AB122" s="782"/>
      <c r="AC122" s="782"/>
      <c r="AD122" s="782"/>
      <c r="AE122" s="783"/>
      <c r="AF122" s="784" t="s">
        <v>113</v>
      </c>
      <c r="AG122" s="782"/>
      <c r="AH122" s="782"/>
      <c r="AI122" s="782"/>
      <c r="AJ122" s="783"/>
      <c r="AK122" s="784" t="s">
        <v>113</v>
      </c>
      <c r="AL122" s="782"/>
      <c r="AM122" s="782"/>
      <c r="AN122" s="782"/>
      <c r="AO122" s="783"/>
      <c r="AP122" s="752" t="s">
        <v>113</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440</v>
      </c>
      <c r="BP122" s="836"/>
      <c r="BQ122" s="837">
        <v>7731126</v>
      </c>
      <c r="BR122" s="838"/>
      <c r="BS122" s="838"/>
      <c r="BT122" s="838"/>
      <c r="BU122" s="838"/>
      <c r="BV122" s="838">
        <v>7393420</v>
      </c>
      <c r="BW122" s="838"/>
      <c r="BX122" s="838"/>
      <c r="BY122" s="838"/>
      <c r="BZ122" s="838"/>
      <c r="CA122" s="838">
        <v>7114180</v>
      </c>
      <c r="CB122" s="838"/>
      <c r="CC122" s="838"/>
      <c r="CD122" s="838"/>
      <c r="CE122" s="838"/>
      <c r="CF122" s="741"/>
      <c r="CG122" s="742"/>
      <c r="CH122" s="742"/>
      <c r="CI122" s="742"/>
      <c r="CJ122" s="839"/>
      <c r="CK122" s="849"/>
      <c r="CL122" s="810"/>
      <c r="CM122" s="810"/>
      <c r="CN122" s="810"/>
      <c r="CO122" s="811"/>
      <c r="CP122" s="826" t="s">
        <v>383</v>
      </c>
      <c r="CQ122" s="827"/>
      <c r="CR122" s="827"/>
      <c r="CS122" s="827"/>
      <c r="CT122" s="827"/>
      <c r="CU122" s="827"/>
      <c r="CV122" s="827"/>
      <c r="CW122" s="827"/>
      <c r="CX122" s="827"/>
      <c r="CY122" s="827"/>
      <c r="CZ122" s="827"/>
      <c r="DA122" s="827"/>
      <c r="DB122" s="827"/>
      <c r="DC122" s="827"/>
      <c r="DD122" s="827"/>
      <c r="DE122" s="827"/>
      <c r="DF122" s="828"/>
      <c r="DG122" s="768">
        <v>615087</v>
      </c>
      <c r="DH122" s="769"/>
      <c r="DI122" s="769"/>
      <c r="DJ122" s="769"/>
      <c r="DK122" s="769"/>
      <c r="DL122" s="769">
        <v>538743</v>
      </c>
      <c r="DM122" s="769"/>
      <c r="DN122" s="769"/>
      <c r="DO122" s="769"/>
      <c r="DP122" s="769"/>
      <c r="DQ122" s="769">
        <v>464935</v>
      </c>
      <c r="DR122" s="769"/>
      <c r="DS122" s="769"/>
      <c r="DT122" s="769"/>
      <c r="DU122" s="769"/>
      <c r="DV122" s="821">
        <v>14.7</v>
      </c>
      <c r="DW122" s="821"/>
      <c r="DX122" s="821"/>
      <c r="DY122" s="821"/>
      <c r="DZ122" s="822"/>
    </row>
    <row r="123" spans="1:130" s="197" customFormat="1" ht="26.25" customHeight="1" thickBot="1">
      <c r="A123" s="863"/>
      <c r="B123" s="864"/>
      <c r="C123" s="801" t="s">
        <v>427</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1755</v>
      </c>
      <c r="AB123" s="782"/>
      <c r="AC123" s="782"/>
      <c r="AD123" s="782"/>
      <c r="AE123" s="783"/>
      <c r="AF123" s="784">
        <v>1609</v>
      </c>
      <c r="AG123" s="782"/>
      <c r="AH123" s="782"/>
      <c r="AI123" s="782"/>
      <c r="AJ123" s="783"/>
      <c r="AK123" s="784">
        <v>23963</v>
      </c>
      <c r="AL123" s="782"/>
      <c r="AM123" s="782"/>
      <c r="AN123" s="782"/>
      <c r="AO123" s="783"/>
      <c r="AP123" s="752">
        <v>0.8</v>
      </c>
      <c r="AQ123" s="753"/>
      <c r="AR123" s="753"/>
      <c r="AS123" s="753"/>
      <c r="AT123" s="754"/>
      <c r="AU123" s="832" t="s">
        <v>441</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48.5</v>
      </c>
      <c r="BR123" s="830"/>
      <c r="BS123" s="830"/>
      <c r="BT123" s="830"/>
      <c r="BU123" s="830"/>
      <c r="BV123" s="830">
        <v>47.4</v>
      </c>
      <c r="BW123" s="830"/>
      <c r="BX123" s="830"/>
      <c r="BY123" s="830"/>
      <c r="BZ123" s="830"/>
      <c r="CA123" s="830">
        <v>33.700000000000003</v>
      </c>
      <c r="CB123" s="830"/>
      <c r="CC123" s="830"/>
      <c r="CD123" s="830"/>
      <c r="CE123" s="830"/>
      <c r="CF123" s="728"/>
      <c r="CG123" s="729"/>
      <c r="CH123" s="729"/>
      <c r="CI123" s="729"/>
      <c r="CJ123" s="831"/>
      <c r="CK123" s="849"/>
      <c r="CL123" s="810"/>
      <c r="CM123" s="810"/>
      <c r="CN123" s="810"/>
      <c r="CO123" s="811"/>
      <c r="CP123" s="826" t="s">
        <v>386</v>
      </c>
      <c r="CQ123" s="827"/>
      <c r="CR123" s="827"/>
      <c r="CS123" s="827"/>
      <c r="CT123" s="827"/>
      <c r="CU123" s="827"/>
      <c r="CV123" s="827"/>
      <c r="CW123" s="827"/>
      <c r="CX123" s="827"/>
      <c r="CY123" s="827"/>
      <c r="CZ123" s="827"/>
      <c r="DA123" s="827"/>
      <c r="DB123" s="827"/>
      <c r="DC123" s="827"/>
      <c r="DD123" s="827"/>
      <c r="DE123" s="827"/>
      <c r="DF123" s="828"/>
      <c r="DG123" s="781" t="s">
        <v>113</v>
      </c>
      <c r="DH123" s="782"/>
      <c r="DI123" s="782"/>
      <c r="DJ123" s="782"/>
      <c r="DK123" s="783"/>
      <c r="DL123" s="784" t="s">
        <v>113</v>
      </c>
      <c r="DM123" s="782"/>
      <c r="DN123" s="782"/>
      <c r="DO123" s="782"/>
      <c r="DP123" s="783"/>
      <c r="DQ123" s="784" t="s">
        <v>113</v>
      </c>
      <c r="DR123" s="782"/>
      <c r="DS123" s="782"/>
      <c r="DT123" s="782"/>
      <c r="DU123" s="783"/>
      <c r="DV123" s="752" t="s">
        <v>113</v>
      </c>
      <c r="DW123" s="753"/>
      <c r="DX123" s="753"/>
      <c r="DY123" s="753"/>
      <c r="DZ123" s="754"/>
    </row>
    <row r="124" spans="1:130" s="197" customFormat="1" ht="26.25" customHeight="1">
      <c r="A124" s="863"/>
      <c r="B124" s="864"/>
      <c r="C124" s="801" t="s">
        <v>430</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113</v>
      </c>
      <c r="AB124" s="782"/>
      <c r="AC124" s="782"/>
      <c r="AD124" s="782"/>
      <c r="AE124" s="783"/>
      <c r="AF124" s="784" t="s">
        <v>113</v>
      </c>
      <c r="AG124" s="782"/>
      <c r="AH124" s="782"/>
      <c r="AI124" s="782"/>
      <c r="AJ124" s="783"/>
      <c r="AK124" s="784" t="s">
        <v>113</v>
      </c>
      <c r="AL124" s="782"/>
      <c r="AM124" s="782"/>
      <c r="AN124" s="782"/>
      <c r="AO124" s="783"/>
      <c r="AP124" s="752" t="s">
        <v>113</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442</v>
      </c>
      <c r="CQ124" s="827"/>
      <c r="CR124" s="827"/>
      <c r="CS124" s="827"/>
      <c r="CT124" s="827"/>
      <c r="CU124" s="827"/>
      <c r="CV124" s="827"/>
      <c r="CW124" s="827"/>
      <c r="CX124" s="827"/>
      <c r="CY124" s="827"/>
      <c r="CZ124" s="827"/>
      <c r="DA124" s="827"/>
      <c r="DB124" s="827"/>
      <c r="DC124" s="827"/>
      <c r="DD124" s="827"/>
      <c r="DE124" s="827"/>
      <c r="DF124" s="828"/>
      <c r="DG124" s="714" t="s">
        <v>113</v>
      </c>
      <c r="DH124" s="715"/>
      <c r="DI124" s="715"/>
      <c r="DJ124" s="715"/>
      <c r="DK124" s="716"/>
      <c r="DL124" s="717" t="s">
        <v>113</v>
      </c>
      <c r="DM124" s="715"/>
      <c r="DN124" s="715"/>
      <c r="DO124" s="715"/>
      <c r="DP124" s="716"/>
      <c r="DQ124" s="717" t="s">
        <v>113</v>
      </c>
      <c r="DR124" s="715"/>
      <c r="DS124" s="715"/>
      <c r="DT124" s="715"/>
      <c r="DU124" s="716"/>
      <c r="DV124" s="805" t="s">
        <v>113</v>
      </c>
      <c r="DW124" s="806"/>
      <c r="DX124" s="806"/>
      <c r="DY124" s="806"/>
      <c r="DZ124" s="807"/>
    </row>
    <row r="125" spans="1:130" s="197" customFormat="1" ht="26.25" customHeight="1" thickBot="1">
      <c r="A125" s="863"/>
      <c r="B125" s="864"/>
      <c r="C125" s="801" t="s">
        <v>432</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113</v>
      </c>
      <c r="AB125" s="782"/>
      <c r="AC125" s="782"/>
      <c r="AD125" s="782"/>
      <c r="AE125" s="783"/>
      <c r="AF125" s="784" t="s">
        <v>113</v>
      </c>
      <c r="AG125" s="782"/>
      <c r="AH125" s="782"/>
      <c r="AI125" s="782"/>
      <c r="AJ125" s="783"/>
      <c r="AK125" s="784" t="s">
        <v>113</v>
      </c>
      <c r="AL125" s="782"/>
      <c r="AM125" s="782"/>
      <c r="AN125" s="782"/>
      <c r="AO125" s="783"/>
      <c r="AP125" s="752" t="s">
        <v>113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443</v>
      </c>
      <c r="CL125" s="808"/>
      <c r="CM125" s="808"/>
      <c r="CN125" s="808"/>
      <c r="CO125" s="809"/>
      <c r="CP125" s="814" t="s">
        <v>444</v>
      </c>
      <c r="CQ125" s="756"/>
      <c r="CR125" s="756"/>
      <c r="CS125" s="756"/>
      <c r="CT125" s="756"/>
      <c r="CU125" s="756"/>
      <c r="CV125" s="756"/>
      <c r="CW125" s="756"/>
      <c r="CX125" s="756"/>
      <c r="CY125" s="756"/>
      <c r="CZ125" s="756"/>
      <c r="DA125" s="756"/>
      <c r="DB125" s="756"/>
      <c r="DC125" s="756"/>
      <c r="DD125" s="756"/>
      <c r="DE125" s="756"/>
      <c r="DF125" s="757"/>
      <c r="DG125" s="797" t="s">
        <v>113</v>
      </c>
      <c r="DH125" s="798"/>
      <c r="DI125" s="798"/>
      <c r="DJ125" s="798"/>
      <c r="DK125" s="798"/>
      <c r="DL125" s="798" t="s">
        <v>113</v>
      </c>
      <c r="DM125" s="798"/>
      <c r="DN125" s="798"/>
      <c r="DO125" s="798"/>
      <c r="DP125" s="798"/>
      <c r="DQ125" s="798" t="s">
        <v>113</v>
      </c>
      <c r="DR125" s="798"/>
      <c r="DS125" s="798"/>
      <c r="DT125" s="798"/>
      <c r="DU125" s="798"/>
      <c r="DV125" s="799" t="s">
        <v>113</v>
      </c>
      <c r="DW125" s="799"/>
      <c r="DX125" s="799"/>
      <c r="DY125" s="799"/>
      <c r="DZ125" s="800"/>
    </row>
    <row r="126" spans="1:130" s="197" customFormat="1" ht="26.25" customHeight="1">
      <c r="A126" s="863"/>
      <c r="B126" s="864"/>
      <c r="C126" s="801" t="s">
        <v>435</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113</v>
      </c>
      <c r="AB126" s="782"/>
      <c r="AC126" s="782"/>
      <c r="AD126" s="782"/>
      <c r="AE126" s="783"/>
      <c r="AF126" s="784" t="s">
        <v>113</v>
      </c>
      <c r="AG126" s="782"/>
      <c r="AH126" s="782"/>
      <c r="AI126" s="782"/>
      <c r="AJ126" s="783"/>
      <c r="AK126" s="784" t="s">
        <v>113</v>
      </c>
      <c r="AL126" s="782"/>
      <c r="AM126" s="782"/>
      <c r="AN126" s="782"/>
      <c r="AO126" s="783"/>
      <c r="AP126" s="752" t="s">
        <v>113</v>
      </c>
      <c r="AQ126" s="753"/>
      <c r="AR126" s="753"/>
      <c r="AS126" s="753"/>
      <c r="AT126" s="754"/>
      <c r="AU126" s="233"/>
      <c r="AV126" s="233"/>
      <c r="AW126" s="233"/>
      <c r="AX126" s="804" t="s">
        <v>445</v>
      </c>
      <c r="AY126" s="762"/>
      <c r="AZ126" s="762"/>
      <c r="BA126" s="762"/>
      <c r="BB126" s="762"/>
      <c r="BC126" s="762"/>
      <c r="BD126" s="762"/>
      <c r="BE126" s="763"/>
      <c r="BF126" s="761" t="s">
        <v>446</v>
      </c>
      <c r="BG126" s="762"/>
      <c r="BH126" s="762"/>
      <c r="BI126" s="762"/>
      <c r="BJ126" s="762"/>
      <c r="BK126" s="762"/>
      <c r="BL126" s="763"/>
      <c r="BM126" s="761" t="s">
        <v>447</v>
      </c>
      <c r="BN126" s="762"/>
      <c r="BO126" s="762"/>
      <c r="BP126" s="762"/>
      <c r="BQ126" s="762"/>
      <c r="BR126" s="762"/>
      <c r="BS126" s="763"/>
      <c r="BT126" s="761" t="s">
        <v>448</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449</v>
      </c>
      <c r="CQ126" s="766"/>
      <c r="CR126" s="766"/>
      <c r="CS126" s="766"/>
      <c r="CT126" s="766"/>
      <c r="CU126" s="766"/>
      <c r="CV126" s="766"/>
      <c r="CW126" s="766"/>
      <c r="CX126" s="766"/>
      <c r="CY126" s="766"/>
      <c r="CZ126" s="766"/>
      <c r="DA126" s="766"/>
      <c r="DB126" s="766"/>
      <c r="DC126" s="766"/>
      <c r="DD126" s="766"/>
      <c r="DE126" s="766"/>
      <c r="DF126" s="767"/>
      <c r="DG126" s="768" t="s">
        <v>113</v>
      </c>
      <c r="DH126" s="769"/>
      <c r="DI126" s="769"/>
      <c r="DJ126" s="769"/>
      <c r="DK126" s="769"/>
      <c r="DL126" s="769" t="s">
        <v>113</v>
      </c>
      <c r="DM126" s="769"/>
      <c r="DN126" s="769"/>
      <c r="DO126" s="769"/>
      <c r="DP126" s="769"/>
      <c r="DQ126" s="769" t="s">
        <v>113</v>
      </c>
      <c r="DR126" s="769"/>
      <c r="DS126" s="769"/>
      <c r="DT126" s="769"/>
      <c r="DU126" s="769"/>
      <c r="DV126" s="821" t="s">
        <v>113</v>
      </c>
      <c r="DW126" s="821"/>
      <c r="DX126" s="821"/>
      <c r="DY126" s="821"/>
      <c r="DZ126" s="822"/>
    </row>
    <row r="127" spans="1:130" s="197" customFormat="1" ht="26.25" customHeight="1" thickBot="1">
      <c r="A127" s="865"/>
      <c r="B127" s="866"/>
      <c r="C127" s="823" t="s">
        <v>450</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113</v>
      </c>
      <c r="AB127" s="782"/>
      <c r="AC127" s="782"/>
      <c r="AD127" s="782"/>
      <c r="AE127" s="783"/>
      <c r="AF127" s="784" t="s">
        <v>113</v>
      </c>
      <c r="AG127" s="782"/>
      <c r="AH127" s="782"/>
      <c r="AI127" s="782"/>
      <c r="AJ127" s="783"/>
      <c r="AK127" s="784" t="s">
        <v>113</v>
      </c>
      <c r="AL127" s="782"/>
      <c r="AM127" s="782"/>
      <c r="AN127" s="782"/>
      <c r="AO127" s="783"/>
      <c r="AP127" s="752" t="s">
        <v>113</v>
      </c>
      <c r="AQ127" s="753"/>
      <c r="AR127" s="753"/>
      <c r="AS127" s="753"/>
      <c r="AT127" s="754"/>
      <c r="AU127" s="233"/>
      <c r="AV127" s="233"/>
      <c r="AW127" s="233"/>
      <c r="AX127" s="755" t="s">
        <v>451</v>
      </c>
      <c r="AY127" s="756"/>
      <c r="AZ127" s="756"/>
      <c r="BA127" s="756"/>
      <c r="BB127" s="756"/>
      <c r="BC127" s="756"/>
      <c r="BD127" s="756"/>
      <c r="BE127" s="757"/>
      <c r="BF127" s="758" t="s">
        <v>113</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452</v>
      </c>
      <c r="CQ127" s="750"/>
      <c r="CR127" s="750"/>
      <c r="CS127" s="750"/>
      <c r="CT127" s="750"/>
      <c r="CU127" s="750"/>
      <c r="CV127" s="750"/>
      <c r="CW127" s="750"/>
      <c r="CX127" s="750"/>
      <c r="CY127" s="750"/>
      <c r="CZ127" s="750"/>
      <c r="DA127" s="750"/>
      <c r="DB127" s="750"/>
      <c r="DC127" s="750"/>
      <c r="DD127" s="750"/>
      <c r="DE127" s="750"/>
      <c r="DF127" s="751"/>
      <c r="DG127" s="817" t="s">
        <v>113</v>
      </c>
      <c r="DH127" s="818"/>
      <c r="DI127" s="818"/>
      <c r="DJ127" s="818"/>
      <c r="DK127" s="818"/>
      <c r="DL127" s="818" t="s">
        <v>113</v>
      </c>
      <c r="DM127" s="818"/>
      <c r="DN127" s="818"/>
      <c r="DO127" s="818"/>
      <c r="DP127" s="818"/>
      <c r="DQ127" s="818" t="s">
        <v>113</v>
      </c>
      <c r="DR127" s="818"/>
      <c r="DS127" s="818"/>
      <c r="DT127" s="818"/>
      <c r="DU127" s="818"/>
      <c r="DV127" s="819" t="s">
        <v>113</v>
      </c>
      <c r="DW127" s="819"/>
      <c r="DX127" s="819"/>
      <c r="DY127" s="819"/>
      <c r="DZ127" s="820"/>
    </row>
    <row r="128" spans="1:130" s="197" customFormat="1" ht="26.25" customHeight="1">
      <c r="A128" s="793" t="s">
        <v>453</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454</v>
      </c>
      <c r="X128" s="795"/>
      <c r="Y128" s="795"/>
      <c r="Z128" s="796"/>
      <c r="AA128" s="721">
        <v>7163</v>
      </c>
      <c r="AB128" s="722"/>
      <c r="AC128" s="722"/>
      <c r="AD128" s="722"/>
      <c r="AE128" s="723"/>
      <c r="AF128" s="724">
        <v>6266</v>
      </c>
      <c r="AG128" s="722"/>
      <c r="AH128" s="722"/>
      <c r="AI128" s="722"/>
      <c r="AJ128" s="723"/>
      <c r="AK128" s="724">
        <v>6192</v>
      </c>
      <c r="AL128" s="722"/>
      <c r="AM128" s="722"/>
      <c r="AN128" s="722"/>
      <c r="AO128" s="723"/>
      <c r="AP128" s="725"/>
      <c r="AQ128" s="726"/>
      <c r="AR128" s="726"/>
      <c r="AS128" s="726"/>
      <c r="AT128" s="727"/>
      <c r="AU128" s="235"/>
      <c r="AV128" s="235"/>
      <c r="AW128" s="235"/>
      <c r="AX128" s="770" t="s">
        <v>455</v>
      </c>
      <c r="AY128" s="766"/>
      <c r="AZ128" s="766"/>
      <c r="BA128" s="766"/>
      <c r="BB128" s="766"/>
      <c r="BC128" s="766"/>
      <c r="BD128" s="766"/>
      <c r="BE128" s="767"/>
      <c r="BF128" s="788" t="s">
        <v>113</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456</v>
      </c>
      <c r="X129" s="779"/>
      <c r="Y129" s="779"/>
      <c r="Z129" s="780"/>
      <c r="AA129" s="781">
        <v>3867691</v>
      </c>
      <c r="AB129" s="782"/>
      <c r="AC129" s="782"/>
      <c r="AD129" s="782"/>
      <c r="AE129" s="783"/>
      <c r="AF129" s="784">
        <v>3874822</v>
      </c>
      <c r="AG129" s="782"/>
      <c r="AH129" s="782"/>
      <c r="AI129" s="782"/>
      <c r="AJ129" s="783"/>
      <c r="AK129" s="784">
        <v>3908393</v>
      </c>
      <c r="AL129" s="782"/>
      <c r="AM129" s="782"/>
      <c r="AN129" s="782"/>
      <c r="AO129" s="783"/>
      <c r="AP129" s="785"/>
      <c r="AQ129" s="786"/>
      <c r="AR129" s="786"/>
      <c r="AS129" s="786"/>
      <c r="AT129" s="787"/>
      <c r="AU129" s="235"/>
      <c r="AV129" s="235"/>
      <c r="AW129" s="235"/>
      <c r="AX129" s="770" t="s">
        <v>457</v>
      </c>
      <c r="AY129" s="766"/>
      <c r="AZ129" s="766"/>
      <c r="BA129" s="766"/>
      <c r="BB129" s="766"/>
      <c r="BC129" s="766"/>
      <c r="BD129" s="766"/>
      <c r="BE129" s="767"/>
      <c r="BF129" s="771">
        <v>7.9</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458</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459</v>
      </c>
      <c r="X130" s="779"/>
      <c r="Y130" s="779"/>
      <c r="Z130" s="780"/>
      <c r="AA130" s="781">
        <v>776371</v>
      </c>
      <c r="AB130" s="782"/>
      <c r="AC130" s="782"/>
      <c r="AD130" s="782"/>
      <c r="AE130" s="783"/>
      <c r="AF130" s="784">
        <v>757837</v>
      </c>
      <c r="AG130" s="782"/>
      <c r="AH130" s="782"/>
      <c r="AI130" s="782"/>
      <c r="AJ130" s="783"/>
      <c r="AK130" s="784">
        <v>749281</v>
      </c>
      <c r="AL130" s="782"/>
      <c r="AM130" s="782"/>
      <c r="AN130" s="782"/>
      <c r="AO130" s="783"/>
      <c r="AP130" s="785"/>
      <c r="AQ130" s="786"/>
      <c r="AR130" s="786"/>
      <c r="AS130" s="786"/>
      <c r="AT130" s="787"/>
      <c r="AU130" s="235"/>
      <c r="AV130" s="235"/>
      <c r="AW130" s="235"/>
      <c r="AX130" s="749" t="s">
        <v>460</v>
      </c>
      <c r="AY130" s="750"/>
      <c r="AZ130" s="750"/>
      <c r="BA130" s="750"/>
      <c r="BB130" s="750"/>
      <c r="BC130" s="750"/>
      <c r="BD130" s="750"/>
      <c r="BE130" s="751"/>
      <c r="BF130" s="703">
        <v>33.700000000000003</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461</v>
      </c>
      <c r="X131" s="712"/>
      <c r="Y131" s="712"/>
      <c r="Z131" s="713"/>
      <c r="AA131" s="714">
        <v>3091320</v>
      </c>
      <c r="AB131" s="715"/>
      <c r="AC131" s="715"/>
      <c r="AD131" s="715"/>
      <c r="AE131" s="716"/>
      <c r="AF131" s="717">
        <v>3116985</v>
      </c>
      <c r="AG131" s="715"/>
      <c r="AH131" s="715"/>
      <c r="AI131" s="715"/>
      <c r="AJ131" s="716"/>
      <c r="AK131" s="717">
        <v>3159112</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462</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463</v>
      </c>
      <c r="W132" s="735"/>
      <c r="X132" s="735"/>
      <c r="Y132" s="735"/>
      <c r="Z132" s="736"/>
      <c r="AA132" s="737">
        <v>9.2608659079999995</v>
      </c>
      <c r="AB132" s="738"/>
      <c r="AC132" s="738"/>
      <c r="AD132" s="738"/>
      <c r="AE132" s="739"/>
      <c r="AF132" s="740">
        <v>7.5703925429999996</v>
      </c>
      <c r="AG132" s="738"/>
      <c r="AH132" s="738"/>
      <c r="AI132" s="738"/>
      <c r="AJ132" s="739"/>
      <c r="AK132" s="740">
        <v>7.052899676</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464</v>
      </c>
      <c r="W133" s="744"/>
      <c r="X133" s="744"/>
      <c r="Y133" s="744"/>
      <c r="Z133" s="745"/>
      <c r="AA133" s="746">
        <v>11.6</v>
      </c>
      <c r="AB133" s="747"/>
      <c r="AC133" s="747"/>
      <c r="AD133" s="747"/>
      <c r="AE133" s="748"/>
      <c r="AF133" s="746">
        <v>9.1999999999999993</v>
      </c>
      <c r="AG133" s="747"/>
      <c r="AH133" s="747"/>
      <c r="AI133" s="747"/>
      <c r="AJ133" s="748"/>
      <c r="AK133" s="746">
        <v>7.9</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I79" sqref="I79"/>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31" t="s">
        <v>472</v>
      </c>
      <c r="H9" s="1132"/>
      <c r="I9" s="1132"/>
      <c r="J9" s="1133"/>
      <c r="K9" s="263">
        <v>934518</v>
      </c>
      <c r="L9" s="264">
        <v>106656</v>
      </c>
      <c r="M9" s="265">
        <v>132943</v>
      </c>
      <c r="N9" s="266">
        <v>-19.8</v>
      </c>
    </row>
    <row r="10" spans="1:16">
      <c r="A10" s="248"/>
      <c r="B10" s="244"/>
      <c r="C10" s="244"/>
      <c r="D10" s="244"/>
      <c r="E10" s="244"/>
      <c r="F10" s="244"/>
      <c r="G10" s="1131" t="s">
        <v>473</v>
      </c>
      <c r="H10" s="1132"/>
      <c r="I10" s="1132"/>
      <c r="J10" s="1133"/>
      <c r="K10" s="267">
        <v>75082</v>
      </c>
      <c r="L10" s="268">
        <v>8569</v>
      </c>
      <c r="M10" s="269">
        <v>15355</v>
      </c>
      <c r="N10" s="270">
        <v>-44.2</v>
      </c>
    </row>
    <row r="11" spans="1:16" ht="13.5" customHeight="1">
      <c r="A11" s="248"/>
      <c r="B11" s="244"/>
      <c r="C11" s="244"/>
      <c r="D11" s="244"/>
      <c r="E11" s="244"/>
      <c r="F11" s="244"/>
      <c r="G11" s="1131" t="s">
        <v>474</v>
      </c>
      <c r="H11" s="1132"/>
      <c r="I11" s="1132"/>
      <c r="J11" s="1133"/>
      <c r="K11" s="267">
        <v>111214</v>
      </c>
      <c r="L11" s="268">
        <v>12693</v>
      </c>
      <c r="M11" s="269">
        <v>21605</v>
      </c>
      <c r="N11" s="270">
        <v>-41.2</v>
      </c>
    </row>
    <row r="12" spans="1:16" ht="13.5" customHeight="1">
      <c r="A12" s="248"/>
      <c r="B12" s="244"/>
      <c r="C12" s="244"/>
      <c r="D12" s="244"/>
      <c r="E12" s="244"/>
      <c r="F12" s="244"/>
      <c r="G12" s="1131" t="s">
        <v>475</v>
      </c>
      <c r="H12" s="1132"/>
      <c r="I12" s="1132"/>
      <c r="J12" s="1133"/>
      <c r="K12" s="267" t="s">
        <v>476</v>
      </c>
      <c r="L12" s="268" t="s">
        <v>476</v>
      </c>
      <c r="M12" s="269">
        <v>2278</v>
      </c>
      <c r="N12" s="270" t="s">
        <v>476</v>
      </c>
    </row>
    <row r="13" spans="1:16" ht="13.5" customHeight="1">
      <c r="A13" s="248"/>
      <c r="B13" s="244"/>
      <c r="C13" s="244"/>
      <c r="D13" s="244"/>
      <c r="E13" s="244"/>
      <c r="F13" s="244"/>
      <c r="G13" s="1131" t="s">
        <v>477</v>
      </c>
      <c r="H13" s="1132"/>
      <c r="I13" s="1132"/>
      <c r="J13" s="1133"/>
      <c r="K13" s="267" t="s">
        <v>476</v>
      </c>
      <c r="L13" s="268" t="s">
        <v>476</v>
      </c>
      <c r="M13" s="269" t="s">
        <v>476</v>
      </c>
      <c r="N13" s="270" t="s">
        <v>476</v>
      </c>
    </row>
    <row r="14" spans="1:16" ht="13.5" customHeight="1">
      <c r="A14" s="248"/>
      <c r="B14" s="244"/>
      <c r="C14" s="244"/>
      <c r="D14" s="244"/>
      <c r="E14" s="244"/>
      <c r="F14" s="244"/>
      <c r="G14" s="1131" t="s">
        <v>478</v>
      </c>
      <c r="H14" s="1132"/>
      <c r="I14" s="1132"/>
      <c r="J14" s="1133"/>
      <c r="K14" s="267">
        <v>19630</v>
      </c>
      <c r="L14" s="268">
        <v>2240</v>
      </c>
      <c r="M14" s="269">
        <v>5589</v>
      </c>
      <c r="N14" s="270">
        <v>-59.9</v>
      </c>
    </row>
    <row r="15" spans="1:16" ht="13.5" customHeight="1">
      <c r="A15" s="248"/>
      <c r="B15" s="244"/>
      <c r="C15" s="244"/>
      <c r="D15" s="244"/>
      <c r="E15" s="244"/>
      <c r="F15" s="244"/>
      <c r="G15" s="1131" t="s">
        <v>479</v>
      </c>
      <c r="H15" s="1132"/>
      <c r="I15" s="1132"/>
      <c r="J15" s="1133"/>
      <c r="K15" s="267">
        <v>21673</v>
      </c>
      <c r="L15" s="268">
        <v>2474</v>
      </c>
      <c r="M15" s="269">
        <v>2911</v>
      </c>
      <c r="N15" s="270">
        <v>-15</v>
      </c>
    </row>
    <row r="16" spans="1:16">
      <c r="A16" s="248"/>
      <c r="B16" s="244"/>
      <c r="C16" s="244"/>
      <c r="D16" s="244"/>
      <c r="E16" s="244"/>
      <c r="F16" s="244"/>
      <c r="G16" s="1134" t="s">
        <v>480</v>
      </c>
      <c r="H16" s="1135"/>
      <c r="I16" s="1135"/>
      <c r="J16" s="1136"/>
      <c r="K16" s="268">
        <v>-109894</v>
      </c>
      <c r="L16" s="268">
        <v>-12542</v>
      </c>
      <c r="M16" s="269">
        <v>-16243</v>
      </c>
      <c r="N16" s="270">
        <v>-22.8</v>
      </c>
    </row>
    <row r="17" spans="1:16">
      <c r="A17" s="248"/>
      <c r="B17" s="244"/>
      <c r="C17" s="244"/>
      <c r="D17" s="244"/>
      <c r="E17" s="244"/>
      <c r="F17" s="244"/>
      <c r="G17" s="1134" t="s">
        <v>170</v>
      </c>
      <c r="H17" s="1135"/>
      <c r="I17" s="1135"/>
      <c r="J17" s="1136"/>
      <c r="K17" s="268">
        <v>1052223</v>
      </c>
      <c r="L17" s="268">
        <v>120089</v>
      </c>
      <c r="M17" s="269">
        <v>164438</v>
      </c>
      <c r="N17" s="270">
        <v>-27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28" t="s">
        <v>485</v>
      </c>
      <c r="H21" s="1129"/>
      <c r="I21" s="1129"/>
      <c r="J21" s="1130"/>
      <c r="K21" s="280">
        <v>11.87</v>
      </c>
      <c r="L21" s="281">
        <v>15.05</v>
      </c>
      <c r="M21" s="282">
        <v>-3.18</v>
      </c>
      <c r="N21" s="249"/>
      <c r="O21" s="283"/>
      <c r="P21" s="279"/>
    </row>
    <row r="22" spans="1:16" s="284" customFormat="1">
      <c r="A22" s="279"/>
      <c r="B22" s="249"/>
      <c r="C22" s="249"/>
      <c r="D22" s="249"/>
      <c r="E22" s="249"/>
      <c r="F22" s="249"/>
      <c r="G22" s="1128" t="s">
        <v>486</v>
      </c>
      <c r="H22" s="1129"/>
      <c r="I22" s="1129"/>
      <c r="J22" s="1130"/>
      <c r="K22" s="285">
        <v>95.6</v>
      </c>
      <c r="L22" s="286">
        <v>95.7</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19" t="s">
        <v>490</v>
      </c>
      <c r="H32" s="1120"/>
      <c r="I32" s="1120"/>
      <c r="J32" s="1121"/>
      <c r="K32" s="294">
        <v>678069</v>
      </c>
      <c r="L32" s="294">
        <v>77387</v>
      </c>
      <c r="M32" s="295">
        <v>104657</v>
      </c>
      <c r="N32" s="296">
        <v>-26.1</v>
      </c>
    </row>
    <row r="33" spans="1:16" ht="13.5" customHeight="1">
      <c r="A33" s="248"/>
      <c r="B33" s="244"/>
      <c r="C33" s="244"/>
      <c r="D33" s="244"/>
      <c r="E33" s="244"/>
      <c r="F33" s="244"/>
      <c r="G33" s="1119" t="s">
        <v>491</v>
      </c>
      <c r="H33" s="1120"/>
      <c r="I33" s="1120"/>
      <c r="J33" s="1121"/>
      <c r="K33" s="294" t="s">
        <v>476</v>
      </c>
      <c r="L33" s="294" t="s">
        <v>476</v>
      </c>
      <c r="M33" s="295" t="s">
        <v>476</v>
      </c>
      <c r="N33" s="296" t="s">
        <v>476</v>
      </c>
    </row>
    <row r="34" spans="1:16" ht="27" customHeight="1">
      <c r="A34" s="248"/>
      <c r="B34" s="244"/>
      <c r="C34" s="244"/>
      <c r="D34" s="244"/>
      <c r="E34" s="244"/>
      <c r="F34" s="244"/>
      <c r="G34" s="1119" t="s">
        <v>492</v>
      </c>
      <c r="H34" s="1120"/>
      <c r="I34" s="1120"/>
      <c r="J34" s="1121"/>
      <c r="K34" s="294" t="s">
        <v>476</v>
      </c>
      <c r="L34" s="294" t="s">
        <v>476</v>
      </c>
      <c r="M34" s="295">
        <v>419</v>
      </c>
      <c r="N34" s="296" t="s">
        <v>476</v>
      </c>
    </row>
    <row r="35" spans="1:16" ht="27" customHeight="1">
      <c r="A35" s="248"/>
      <c r="B35" s="244"/>
      <c r="C35" s="244"/>
      <c r="D35" s="244"/>
      <c r="E35" s="244"/>
      <c r="F35" s="244"/>
      <c r="G35" s="1119" t="s">
        <v>493</v>
      </c>
      <c r="H35" s="1120"/>
      <c r="I35" s="1120"/>
      <c r="J35" s="1121"/>
      <c r="K35" s="294">
        <v>263721</v>
      </c>
      <c r="L35" s="294">
        <v>30098</v>
      </c>
      <c r="M35" s="295">
        <v>24121</v>
      </c>
      <c r="N35" s="296">
        <v>24.8</v>
      </c>
    </row>
    <row r="36" spans="1:16" ht="27" customHeight="1">
      <c r="A36" s="248"/>
      <c r="B36" s="244"/>
      <c r="C36" s="244"/>
      <c r="D36" s="244"/>
      <c r="E36" s="244"/>
      <c r="F36" s="244"/>
      <c r="G36" s="1119" t="s">
        <v>494</v>
      </c>
      <c r="H36" s="1120"/>
      <c r="I36" s="1120"/>
      <c r="J36" s="1121"/>
      <c r="K36" s="294">
        <v>10370</v>
      </c>
      <c r="L36" s="294">
        <v>1184</v>
      </c>
      <c r="M36" s="295">
        <v>4863</v>
      </c>
      <c r="N36" s="296">
        <v>-75.7</v>
      </c>
    </row>
    <row r="37" spans="1:16" ht="13.5" customHeight="1">
      <c r="A37" s="248"/>
      <c r="B37" s="244"/>
      <c r="C37" s="244"/>
      <c r="D37" s="244"/>
      <c r="E37" s="244"/>
      <c r="F37" s="244"/>
      <c r="G37" s="1119" t="s">
        <v>495</v>
      </c>
      <c r="H37" s="1120"/>
      <c r="I37" s="1120"/>
      <c r="J37" s="1121"/>
      <c r="K37" s="294">
        <v>26122</v>
      </c>
      <c r="L37" s="294">
        <v>2981</v>
      </c>
      <c r="M37" s="295">
        <v>2362</v>
      </c>
      <c r="N37" s="296">
        <v>26.2</v>
      </c>
    </row>
    <row r="38" spans="1:16" ht="27" customHeight="1">
      <c r="A38" s="248"/>
      <c r="B38" s="244"/>
      <c r="C38" s="244"/>
      <c r="D38" s="244"/>
      <c r="E38" s="244"/>
      <c r="F38" s="244"/>
      <c r="G38" s="1122" t="s">
        <v>496</v>
      </c>
      <c r="H38" s="1123"/>
      <c r="I38" s="1123"/>
      <c r="J38" s="1124"/>
      <c r="K38" s="297" t="s">
        <v>476</v>
      </c>
      <c r="L38" s="297" t="s">
        <v>476</v>
      </c>
      <c r="M38" s="298">
        <v>22</v>
      </c>
      <c r="N38" s="299" t="s">
        <v>476</v>
      </c>
      <c r="O38" s="293"/>
    </row>
    <row r="39" spans="1:16">
      <c r="A39" s="248"/>
      <c r="B39" s="244"/>
      <c r="C39" s="244"/>
      <c r="D39" s="244"/>
      <c r="E39" s="244"/>
      <c r="F39" s="244"/>
      <c r="G39" s="1122" t="s">
        <v>497</v>
      </c>
      <c r="H39" s="1123"/>
      <c r="I39" s="1123"/>
      <c r="J39" s="1124"/>
      <c r="K39" s="300">
        <v>-6192</v>
      </c>
      <c r="L39" s="300">
        <v>-707</v>
      </c>
      <c r="M39" s="301">
        <v>-5112</v>
      </c>
      <c r="N39" s="302">
        <v>-86.2</v>
      </c>
      <c r="O39" s="293"/>
    </row>
    <row r="40" spans="1:16" ht="27" customHeight="1">
      <c r="A40" s="248"/>
      <c r="B40" s="244"/>
      <c r="C40" s="244"/>
      <c r="D40" s="244"/>
      <c r="E40" s="244"/>
      <c r="F40" s="244"/>
      <c r="G40" s="1119" t="s">
        <v>498</v>
      </c>
      <c r="H40" s="1120"/>
      <c r="I40" s="1120"/>
      <c r="J40" s="1121"/>
      <c r="K40" s="300">
        <v>-749281</v>
      </c>
      <c r="L40" s="300">
        <v>-85515</v>
      </c>
      <c r="M40" s="301">
        <v>-91802</v>
      </c>
      <c r="N40" s="302">
        <v>-6.8</v>
      </c>
      <c r="O40" s="293"/>
    </row>
    <row r="41" spans="1:16">
      <c r="A41" s="248"/>
      <c r="B41" s="244"/>
      <c r="C41" s="244"/>
      <c r="D41" s="244"/>
      <c r="E41" s="244"/>
      <c r="F41" s="244"/>
      <c r="G41" s="1125" t="s">
        <v>280</v>
      </c>
      <c r="H41" s="1126"/>
      <c r="I41" s="1126"/>
      <c r="J41" s="1127"/>
      <c r="K41" s="294">
        <v>222809</v>
      </c>
      <c r="L41" s="300">
        <v>25429</v>
      </c>
      <c r="M41" s="301">
        <v>39530</v>
      </c>
      <c r="N41" s="302">
        <v>-35.700000000000003</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2" t="s">
        <v>467</v>
      </c>
      <c r="J49" s="1114" t="s">
        <v>502</v>
      </c>
      <c r="K49" s="1115"/>
      <c r="L49" s="1115"/>
      <c r="M49" s="1115"/>
      <c r="N49" s="1116"/>
    </row>
    <row r="50" spans="1:14">
      <c r="A50" s="248"/>
      <c r="B50" s="244"/>
      <c r="C50" s="244"/>
      <c r="D50" s="244"/>
      <c r="E50" s="244"/>
      <c r="F50" s="244"/>
      <c r="G50" s="312"/>
      <c r="H50" s="313"/>
      <c r="I50" s="1113"/>
      <c r="J50" s="314" t="s">
        <v>503</v>
      </c>
      <c r="K50" s="315" t="s">
        <v>504</v>
      </c>
      <c r="L50" s="316" t="s">
        <v>505</v>
      </c>
      <c r="M50" s="317" t="s">
        <v>506</v>
      </c>
      <c r="N50" s="318" t="s">
        <v>507</v>
      </c>
    </row>
    <row r="51" spans="1:14">
      <c r="A51" s="248"/>
      <c r="B51" s="244"/>
      <c r="C51" s="244"/>
      <c r="D51" s="244"/>
      <c r="E51" s="244"/>
      <c r="F51" s="244"/>
      <c r="G51" s="310" t="s">
        <v>508</v>
      </c>
      <c r="H51" s="311"/>
      <c r="I51" s="319">
        <v>1199645</v>
      </c>
      <c r="J51" s="320">
        <v>127758</v>
      </c>
      <c r="K51" s="321">
        <v>37.5</v>
      </c>
      <c r="L51" s="322">
        <v>86910</v>
      </c>
      <c r="M51" s="323">
        <v>58.5</v>
      </c>
      <c r="N51" s="324">
        <v>-21</v>
      </c>
    </row>
    <row r="52" spans="1:14">
      <c r="A52" s="248"/>
      <c r="B52" s="244"/>
      <c r="C52" s="244"/>
      <c r="D52" s="244"/>
      <c r="E52" s="244"/>
      <c r="F52" s="244"/>
      <c r="G52" s="325"/>
      <c r="H52" s="326" t="s">
        <v>509</v>
      </c>
      <c r="I52" s="327">
        <v>863222</v>
      </c>
      <c r="J52" s="328">
        <v>91930</v>
      </c>
      <c r="K52" s="329">
        <v>42</v>
      </c>
      <c r="L52" s="330">
        <v>50891</v>
      </c>
      <c r="M52" s="331">
        <v>65.3</v>
      </c>
      <c r="N52" s="332">
        <v>-23.3</v>
      </c>
    </row>
    <row r="53" spans="1:14">
      <c r="A53" s="248"/>
      <c r="B53" s="244"/>
      <c r="C53" s="244"/>
      <c r="D53" s="244"/>
      <c r="E53" s="244"/>
      <c r="F53" s="244"/>
      <c r="G53" s="310" t="s">
        <v>510</v>
      </c>
      <c r="H53" s="311"/>
      <c r="I53" s="319">
        <v>723155</v>
      </c>
      <c r="J53" s="320">
        <v>78741</v>
      </c>
      <c r="K53" s="321">
        <v>-38.4</v>
      </c>
      <c r="L53" s="322">
        <v>95443</v>
      </c>
      <c r="M53" s="323">
        <v>9.8000000000000007</v>
      </c>
      <c r="N53" s="324">
        <v>-48.2</v>
      </c>
    </row>
    <row r="54" spans="1:14">
      <c r="A54" s="248"/>
      <c r="B54" s="244"/>
      <c r="C54" s="244"/>
      <c r="D54" s="244"/>
      <c r="E54" s="244"/>
      <c r="F54" s="244"/>
      <c r="G54" s="325"/>
      <c r="H54" s="326" t="s">
        <v>509</v>
      </c>
      <c r="I54" s="327">
        <v>600237</v>
      </c>
      <c r="J54" s="328">
        <v>65357</v>
      </c>
      <c r="K54" s="329">
        <v>-28.9</v>
      </c>
      <c r="L54" s="330">
        <v>48538</v>
      </c>
      <c r="M54" s="331">
        <v>-4.5999999999999996</v>
      </c>
      <c r="N54" s="332">
        <v>-24.3</v>
      </c>
    </row>
    <row r="55" spans="1:14">
      <c r="A55" s="248"/>
      <c r="B55" s="244"/>
      <c r="C55" s="244"/>
      <c r="D55" s="244"/>
      <c r="E55" s="244"/>
      <c r="F55" s="244"/>
      <c r="G55" s="310" t="s">
        <v>511</v>
      </c>
      <c r="H55" s="311"/>
      <c r="I55" s="319">
        <v>1391788</v>
      </c>
      <c r="J55" s="320">
        <v>154763</v>
      </c>
      <c r="K55" s="321">
        <v>96.5</v>
      </c>
      <c r="L55" s="322">
        <v>146140</v>
      </c>
      <c r="M55" s="323">
        <v>53.1</v>
      </c>
      <c r="N55" s="324">
        <v>43.4</v>
      </c>
    </row>
    <row r="56" spans="1:14">
      <c r="A56" s="248"/>
      <c r="B56" s="244"/>
      <c r="C56" s="244"/>
      <c r="D56" s="244"/>
      <c r="E56" s="244"/>
      <c r="F56" s="244"/>
      <c r="G56" s="325"/>
      <c r="H56" s="326" t="s">
        <v>509</v>
      </c>
      <c r="I56" s="327">
        <v>812909</v>
      </c>
      <c r="J56" s="328">
        <v>90394</v>
      </c>
      <c r="K56" s="329">
        <v>38.299999999999997</v>
      </c>
      <c r="L56" s="330">
        <v>75451</v>
      </c>
      <c r="M56" s="331">
        <v>55.4</v>
      </c>
      <c r="N56" s="332">
        <v>-17.100000000000001</v>
      </c>
    </row>
    <row r="57" spans="1:14">
      <c r="A57" s="248"/>
      <c r="B57" s="244"/>
      <c r="C57" s="244"/>
      <c r="D57" s="244"/>
      <c r="E57" s="244"/>
      <c r="F57" s="244"/>
      <c r="G57" s="310" t="s">
        <v>512</v>
      </c>
      <c r="H57" s="311"/>
      <c r="I57" s="319">
        <v>779246</v>
      </c>
      <c r="J57" s="320">
        <v>87941</v>
      </c>
      <c r="K57" s="321">
        <v>-43.2</v>
      </c>
      <c r="L57" s="322">
        <v>146641</v>
      </c>
      <c r="M57" s="323">
        <v>0.3</v>
      </c>
      <c r="N57" s="324">
        <v>-43.5</v>
      </c>
    </row>
    <row r="58" spans="1:14">
      <c r="A58" s="248"/>
      <c r="B58" s="244"/>
      <c r="C58" s="244"/>
      <c r="D58" s="244"/>
      <c r="E58" s="244"/>
      <c r="F58" s="244"/>
      <c r="G58" s="325"/>
      <c r="H58" s="326" t="s">
        <v>509</v>
      </c>
      <c r="I58" s="327">
        <v>505879</v>
      </c>
      <c r="J58" s="328">
        <v>57091</v>
      </c>
      <c r="K58" s="329">
        <v>-36.799999999999997</v>
      </c>
      <c r="L58" s="330">
        <v>68142</v>
      </c>
      <c r="M58" s="331">
        <v>-9.6999999999999993</v>
      </c>
      <c r="N58" s="332">
        <v>-27.1</v>
      </c>
    </row>
    <row r="59" spans="1:14">
      <c r="A59" s="248"/>
      <c r="B59" s="244"/>
      <c r="C59" s="244"/>
      <c r="D59" s="244"/>
      <c r="E59" s="244"/>
      <c r="F59" s="244"/>
      <c r="G59" s="310" t="s">
        <v>513</v>
      </c>
      <c r="H59" s="311"/>
      <c r="I59" s="319">
        <v>931342</v>
      </c>
      <c r="J59" s="320">
        <v>106293</v>
      </c>
      <c r="K59" s="321">
        <v>20.9</v>
      </c>
      <c r="L59" s="322">
        <v>174587</v>
      </c>
      <c r="M59" s="323">
        <v>19.100000000000001</v>
      </c>
      <c r="N59" s="324">
        <v>1.8</v>
      </c>
    </row>
    <row r="60" spans="1:14">
      <c r="A60" s="248"/>
      <c r="B60" s="244"/>
      <c r="C60" s="244"/>
      <c r="D60" s="244"/>
      <c r="E60" s="244"/>
      <c r="F60" s="244"/>
      <c r="G60" s="325"/>
      <c r="H60" s="326" t="s">
        <v>509</v>
      </c>
      <c r="I60" s="333">
        <v>400621</v>
      </c>
      <c r="J60" s="328">
        <v>45723</v>
      </c>
      <c r="K60" s="329">
        <v>-19.899999999999999</v>
      </c>
      <c r="L60" s="330">
        <v>79695</v>
      </c>
      <c r="M60" s="331">
        <v>17</v>
      </c>
      <c r="N60" s="332">
        <v>-36.9</v>
      </c>
    </row>
    <row r="61" spans="1:14">
      <c r="A61" s="248"/>
      <c r="B61" s="244"/>
      <c r="C61" s="244"/>
      <c r="D61" s="244"/>
      <c r="E61" s="244"/>
      <c r="F61" s="244"/>
      <c r="G61" s="310" t="s">
        <v>514</v>
      </c>
      <c r="H61" s="334"/>
      <c r="I61" s="335">
        <v>1005035</v>
      </c>
      <c r="J61" s="336">
        <v>111099</v>
      </c>
      <c r="K61" s="337">
        <v>14.7</v>
      </c>
      <c r="L61" s="338">
        <v>129944</v>
      </c>
      <c r="M61" s="339">
        <v>28.2</v>
      </c>
      <c r="N61" s="324">
        <v>-13.5</v>
      </c>
    </row>
    <row r="62" spans="1:14">
      <c r="A62" s="248"/>
      <c r="B62" s="244"/>
      <c r="C62" s="244"/>
      <c r="D62" s="244"/>
      <c r="E62" s="244"/>
      <c r="F62" s="244"/>
      <c r="G62" s="325"/>
      <c r="H62" s="326" t="s">
        <v>509</v>
      </c>
      <c r="I62" s="327">
        <v>636574</v>
      </c>
      <c r="J62" s="328">
        <v>70099</v>
      </c>
      <c r="K62" s="329">
        <v>-1.1000000000000001</v>
      </c>
      <c r="L62" s="330">
        <v>64543</v>
      </c>
      <c r="M62" s="331">
        <v>24.7</v>
      </c>
      <c r="N62" s="332">
        <v>-25.8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5" zoomScaleNormal="65" zoomScaleSheetLayoutView="100" workbookViewId="0">
      <selection activeCell="K45" sqref="K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12.91</v>
      </c>
      <c r="G47" s="12">
        <v>14.58</v>
      </c>
      <c r="H47" s="12">
        <v>18.16</v>
      </c>
      <c r="I47" s="12">
        <v>19.579999999999998</v>
      </c>
      <c r="J47" s="13">
        <v>19.670000000000002</v>
      </c>
    </row>
    <row r="48" spans="2:10" ht="57.75" customHeight="1">
      <c r="B48" s="14"/>
      <c r="C48" s="1139" t="s">
        <v>4</v>
      </c>
      <c r="D48" s="1139"/>
      <c r="E48" s="1140"/>
      <c r="F48" s="15">
        <v>3.14</v>
      </c>
      <c r="G48" s="16">
        <v>3.29</v>
      </c>
      <c r="H48" s="16">
        <v>3.72</v>
      </c>
      <c r="I48" s="16">
        <v>1.52</v>
      </c>
      <c r="J48" s="17">
        <v>3.88</v>
      </c>
    </row>
    <row r="49" spans="2:10" ht="57.75" customHeight="1" thickBot="1">
      <c r="B49" s="18"/>
      <c r="C49" s="1141" t="s">
        <v>5</v>
      </c>
      <c r="D49" s="1141"/>
      <c r="E49" s="1142"/>
      <c r="F49" s="19">
        <v>2.91</v>
      </c>
      <c r="G49" s="20">
        <v>6.02</v>
      </c>
      <c r="H49" s="20">
        <v>7.05</v>
      </c>
      <c r="I49" s="20">
        <v>3.48</v>
      </c>
      <c r="J49" s="21">
        <v>9.1199999999999992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5" zoomScaleNormal="65" zoomScaleSheetLayoutView="100" workbookViewId="0">
      <selection activeCell="L32" sqref="L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521</v>
      </c>
      <c r="D34" s="1149"/>
      <c r="E34" s="1150"/>
      <c r="F34" s="32">
        <v>6.78</v>
      </c>
      <c r="G34" s="33">
        <v>6.58</v>
      </c>
      <c r="H34" s="33">
        <v>6.61</v>
      </c>
      <c r="I34" s="33">
        <v>6.69</v>
      </c>
      <c r="J34" s="34">
        <v>6.48</v>
      </c>
      <c r="K34" s="22"/>
      <c r="L34" s="22"/>
      <c r="M34" s="22"/>
      <c r="N34" s="22"/>
      <c r="O34" s="22"/>
      <c r="P34" s="22"/>
    </row>
    <row r="35" spans="1:16" ht="39" customHeight="1">
      <c r="A35" s="22"/>
      <c r="B35" s="35"/>
      <c r="C35" s="1143" t="s">
        <v>522</v>
      </c>
      <c r="D35" s="1144"/>
      <c r="E35" s="1145"/>
      <c r="F35" s="36">
        <v>3.14</v>
      </c>
      <c r="G35" s="37">
        <v>3.29</v>
      </c>
      <c r="H35" s="37">
        <v>3.72</v>
      </c>
      <c r="I35" s="37">
        <v>1.52</v>
      </c>
      <c r="J35" s="38">
        <v>3.88</v>
      </c>
      <c r="K35" s="22"/>
      <c r="L35" s="22"/>
      <c r="M35" s="22"/>
      <c r="N35" s="22"/>
      <c r="O35" s="22"/>
      <c r="P35" s="22"/>
    </row>
    <row r="36" spans="1:16" ht="39" customHeight="1">
      <c r="A36" s="22"/>
      <c r="B36" s="35"/>
      <c r="C36" s="1143" t="s">
        <v>523</v>
      </c>
      <c r="D36" s="1144"/>
      <c r="E36" s="1145"/>
      <c r="F36" s="36">
        <v>5.56</v>
      </c>
      <c r="G36" s="37">
        <v>2.63</v>
      </c>
      <c r="H36" s="37">
        <v>2.94</v>
      </c>
      <c r="I36" s="37">
        <v>2.5099999999999998</v>
      </c>
      <c r="J36" s="38">
        <v>3.19</v>
      </c>
      <c r="K36" s="22"/>
      <c r="L36" s="22"/>
      <c r="M36" s="22"/>
      <c r="N36" s="22"/>
      <c r="O36" s="22"/>
      <c r="P36" s="22"/>
    </row>
    <row r="37" spans="1:16" ht="39" customHeight="1">
      <c r="A37" s="22"/>
      <c r="B37" s="35"/>
      <c r="C37" s="1143" t="s">
        <v>524</v>
      </c>
      <c r="D37" s="1144"/>
      <c r="E37" s="1145"/>
      <c r="F37" s="36">
        <v>7.0000000000000007E-2</v>
      </c>
      <c r="G37" s="37">
        <v>0.26</v>
      </c>
      <c r="H37" s="37">
        <v>0.02</v>
      </c>
      <c r="I37" s="37">
        <v>0</v>
      </c>
      <c r="J37" s="38">
        <v>0.38</v>
      </c>
      <c r="K37" s="22"/>
      <c r="L37" s="22"/>
      <c r="M37" s="22"/>
      <c r="N37" s="22"/>
      <c r="O37" s="22"/>
      <c r="P37" s="22"/>
    </row>
    <row r="38" spans="1:16" ht="39" customHeight="1">
      <c r="A38" s="22"/>
      <c r="B38" s="35"/>
      <c r="C38" s="1143" t="s">
        <v>525</v>
      </c>
      <c r="D38" s="1144"/>
      <c r="E38" s="1145"/>
      <c r="F38" s="36">
        <v>0.03</v>
      </c>
      <c r="G38" s="37">
        <v>0.02</v>
      </c>
      <c r="H38" s="37">
        <v>0.03</v>
      </c>
      <c r="I38" s="37">
        <v>0.36</v>
      </c>
      <c r="J38" s="38">
        <v>0.08</v>
      </c>
      <c r="K38" s="22"/>
      <c r="L38" s="22"/>
      <c r="M38" s="22"/>
      <c r="N38" s="22"/>
      <c r="O38" s="22"/>
      <c r="P38" s="22"/>
    </row>
    <row r="39" spans="1:16" ht="39" customHeight="1">
      <c r="A39" s="22"/>
      <c r="B39" s="35"/>
      <c r="C39" s="1143" t="s">
        <v>526</v>
      </c>
      <c r="D39" s="1144"/>
      <c r="E39" s="1145"/>
      <c r="F39" s="36">
        <v>0.02</v>
      </c>
      <c r="G39" s="37">
        <v>0.02</v>
      </c>
      <c r="H39" s="37">
        <v>0.01</v>
      </c>
      <c r="I39" s="37">
        <v>0.01</v>
      </c>
      <c r="J39" s="38">
        <v>0.02</v>
      </c>
      <c r="K39" s="22"/>
      <c r="L39" s="22"/>
      <c r="M39" s="22"/>
      <c r="N39" s="22"/>
      <c r="O39" s="22"/>
      <c r="P39" s="22"/>
    </row>
    <row r="40" spans="1:16" ht="39" customHeight="1">
      <c r="A40" s="22"/>
      <c r="B40" s="35"/>
      <c r="C40" s="1143" t="s">
        <v>527</v>
      </c>
      <c r="D40" s="1144"/>
      <c r="E40" s="1145"/>
      <c r="F40" s="36">
        <v>0.03</v>
      </c>
      <c r="G40" s="37">
        <v>0.01</v>
      </c>
      <c r="H40" s="37">
        <v>0.04</v>
      </c>
      <c r="I40" s="37">
        <v>0.02</v>
      </c>
      <c r="J40" s="38">
        <v>0.01</v>
      </c>
      <c r="K40" s="22"/>
      <c r="L40" s="22"/>
      <c r="M40" s="22"/>
      <c r="N40" s="22"/>
      <c r="O40" s="22"/>
      <c r="P40" s="22"/>
    </row>
    <row r="41" spans="1:16" ht="39" customHeight="1">
      <c r="A41" s="22"/>
      <c r="B41" s="35"/>
      <c r="C41" s="1143" t="s">
        <v>528</v>
      </c>
      <c r="D41" s="1144"/>
      <c r="E41" s="1145"/>
      <c r="F41" s="36">
        <v>0.01</v>
      </c>
      <c r="G41" s="37">
        <v>0.02</v>
      </c>
      <c r="H41" s="37">
        <v>0.01</v>
      </c>
      <c r="I41" s="37">
        <v>0</v>
      </c>
      <c r="J41" s="38">
        <v>0.01</v>
      </c>
      <c r="K41" s="22"/>
      <c r="L41" s="22"/>
      <c r="M41" s="22"/>
      <c r="N41" s="22"/>
      <c r="O41" s="22"/>
      <c r="P41" s="22"/>
    </row>
    <row r="42" spans="1:16" ht="39" customHeight="1">
      <c r="A42" s="22"/>
      <c r="B42" s="39"/>
      <c r="C42" s="1143" t="s">
        <v>529</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530</v>
      </c>
      <c r="D43" s="1147"/>
      <c r="E43" s="1148"/>
      <c r="F43" s="41">
        <v>0.01</v>
      </c>
      <c r="G43" s="42">
        <v>0</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5" zoomScaleNormal="65" zoomScaleSheetLayoutView="55" workbookViewId="0">
      <selection activeCell="R43" sqref="R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11</v>
      </c>
      <c r="C45" s="1160"/>
      <c r="D45" s="58"/>
      <c r="E45" s="1165" t="s">
        <v>12</v>
      </c>
      <c r="F45" s="1165"/>
      <c r="G45" s="1165"/>
      <c r="H45" s="1165"/>
      <c r="I45" s="1165"/>
      <c r="J45" s="1166"/>
      <c r="K45" s="59">
        <v>913</v>
      </c>
      <c r="L45" s="60">
        <v>834</v>
      </c>
      <c r="M45" s="60">
        <v>778</v>
      </c>
      <c r="N45" s="60">
        <v>716</v>
      </c>
      <c r="O45" s="61">
        <v>678</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251</v>
      </c>
      <c r="L48" s="64">
        <v>261</v>
      </c>
      <c r="M48" s="64">
        <v>248</v>
      </c>
      <c r="N48" s="64">
        <v>255</v>
      </c>
      <c r="O48" s="65">
        <v>264</v>
      </c>
      <c r="P48" s="48"/>
      <c r="Q48" s="48"/>
      <c r="R48" s="48"/>
      <c r="S48" s="48"/>
      <c r="T48" s="48"/>
      <c r="U48" s="48"/>
    </row>
    <row r="49" spans="1:21" ht="30.75" customHeight="1">
      <c r="A49" s="48"/>
      <c r="B49" s="1161"/>
      <c r="C49" s="1162"/>
      <c r="D49" s="62"/>
      <c r="E49" s="1153" t="s">
        <v>16</v>
      </c>
      <c r="F49" s="1153"/>
      <c r="G49" s="1153"/>
      <c r="H49" s="1153"/>
      <c r="I49" s="1153"/>
      <c r="J49" s="1154"/>
      <c r="K49" s="63">
        <v>68</v>
      </c>
      <c r="L49" s="64">
        <v>48</v>
      </c>
      <c r="M49" s="64">
        <v>40</v>
      </c>
      <c r="N49" s="64">
        <v>24</v>
      </c>
      <c r="O49" s="65">
        <v>10</v>
      </c>
      <c r="P49" s="48"/>
      <c r="Q49" s="48"/>
      <c r="R49" s="48"/>
      <c r="S49" s="48"/>
      <c r="T49" s="48"/>
      <c r="U49" s="48"/>
    </row>
    <row r="50" spans="1:21" ht="30.75" customHeight="1">
      <c r="A50" s="48"/>
      <c r="B50" s="1161"/>
      <c r="C50" s="1162"/>
      <c r="D50" s="62"/>
      <c r="E50" s="1153" t="s">
        <v>17</v>
      </c>
      <c r="F50" s="1153"/>
      <c r="G50" s="1153"/>
      <c r="H50" s="1153"/>
      <c r="I50" s="1153"/>
      <c r="J50" s="1154"/>
      <c r="K50" s="63">
        <v>29</v>
      </c>
      <c r="L50" s="64">
        <v>27</v>
      </c>
      <c r="M50" s="64">
        <v>4</v>
      </c>
      <c r="N50" s="64">
        <v>4</v>
      </c>
      <c r="O50" s="65">
        <v>26</v>
      </c>
      <c r="P50" s="48"/>
      <c r="Q50" s="48"/>
      <c r="R50" s="48"/>
      <c r="S50" s="48"/>
      <c r="T50" s="48"/>
      <c r="U50" s="48"/>
    </row>
    <row r="51" spans="1:21" ht="30.75" customHeight="1">
      <c r="A51" s="48"/>
      <c r="B51" s="1163"/>
      <c r="C51" s="1164"/>
      <c r="D51" s="66"/>
      <c r="E51" s="1153" t="s">
        <v>18</v>
      </c>
      <c r="F51" s="1153"/>
      <c r="G51" s="1153"/>
      <c r="H51" s="1153"/>
      <c r="I51" s="1153"/>
      <c r="J51" s="1154"/>
      <c r="K51" s="63" t="s">
        <v>476</v>
      </c>
      <c r="L51" s="64" t="s">
        <v>476</v>
      </c>
      <c r="M51" s="64" t="s">
        <v>476</v>
      </c>
      <c r="N51" s="64" t="s">
        <v>476</v>
      </c>
      <c r="O51" s="65" t="s">
        <v>476</v>
      </c>
      <c r="P51" s="48"/>
      <c r="Q51" s="48"/>
      <c r="R51" s="48"/>
      <c r="S51" s="48"/>
      <c r="T51" s="48"/>
      <c r="U51" s="48"/>
    </row>
    <row r="52" spans="1:21" ht="30.75" customHeight="1">
      <c r="A52" s="48"/>
      <c r="B52" s="1151" t="s">
        <v>19</v>
      </c>
      <c r="C52" s="1152"/>
      <c r="D52" s="66"/>
      <c r="E52" s="1153" t="s">
        <v>20</v>
      </c>
      <c r="F52" s="1153"/>
      <c r="G52" s="1153"/>
      <c r="H52" s="1153"/>
      <c r="I52" s="1153"/>
      <c r="J52" s="1154"/>
      <c r="K52" s="63">
        <v>807</v>
      </c>
      <c r="L52" s="64">
        <v>799</v>
      </c>
      <c r="M52" s="64">
        <v>783</v>
      </c>
      <c r="N52" s="64">
        <v>764</v>
      </c>
      <c r="O52" s="65">
        <v>756</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454</v>
      </c>
      <c r="L53" s="69">
        <v>371</v>
      </c>
      <c r="M53" s="69">
        <v>287</v>
      </c>
      <c r="N53" s="69">
        <v>235</v>
      </c>
      <c r="O53" s="70">
        <v>222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7" zoomScale="65" zoomScaleNormal="65" zoomScaleSheetLayoutView="100" workbookViewId="0">
      <selection activeCell="N39" sqref="N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79" t="s">
        <v>24</v>
      </c>
      <c r="C41" s="1180"/>
      <c r="D41" s="81"/>
      <c r="E41" s="1181" t="s">
        <v>25</v>
      </c>
      <c r="F41" s="1181"/>
      <c r="G41" s="1181"/>
      <c r="H41" s="1182"/>
      <c r="I41" s="82">
        <v>6105</v>
      </c>
      <c r="J41" s="83">
        <v>5606</v>
      </c>
      <c r="K41" s="83">
        <v>5296</v>
      </c>
      <c r="L41" s="83">
        <v>4832</v>
      </c>
      <c r="M41" s="84">
        <v>4229</v>
      </c>
    </row>
    <row r="42" spans="2:13" ht="27.75" customHeight="1">
      <c r="B42" s="1169"/>
      <c r="C42" s="1170"/>
      <c r="D42" s="85"/>
      <c r="E42" s="1173" t="s">
        <v>26</v>
      </c>
      <c r="F42" s="1173"/>
      <c r="G42" s="1173"/>
      <c r="H42" s="1174"/>
      <c r="I42" s="86">
        <v>324</v>
      </c>
      <c r="J42" s="87">
        <v>297</v>
      </c>
      <c r="K42" s="87">
        <v>270</v>
      </c>
      <c r="L42" s="87">
        <v>243</v>
      </c>
      <c r="M42" s="88">
        <v>217</v>
      </c>
    </row>
    <row r="43" spans="2:13" ht="27.75" customHeight="1">
      <c r="B43" s="1169"/>
      <c r="C43" s="1170"/>
      <c r="D43" s="85"/>
      <c r="E43" s="1173" t="s">
        <v>27</v>
      </c>
      <c r="F43" s="1173"/>
      <c r="G43" s="1173"/>
      <c r="H43" s="1174"/>
      <c r="I43" s="86">
        <v>3024</v>
      </c>
      <c r="J43" s="87">
        <v>2646</v>
      </c>
      <c r="K43" s="87">
        <v>2555</v>
      </c>
      <c r="L43" s="87">
        <v>2698</v>
      </c>
      <c r="M43" s="88">
        <v>2676</v>
      </c>
    </row>
    <row r="44" spans="2:13" ht="27.75" customHeight="1">
      <c r="B44" s="1169"/>
      <c r="C44" s="1170"/>
      <c r="D44" s="85"/>
      <c r="E44" s="1173" t="s">
        <v>28</v>
      </c>
      <c r="F44" s="1173"/>
      <c r="G44" s="1173"/>
      <c r="H44" s="1174"/>
      <c r="I44" s="86">
        <v>162</v>
      </c>
      <c r="J44" s="87">
        <v>113</v>
      </c>
      <c r="K44" s="87">
        <v>70</v>
      </c>
      <c r="L44" s="87">
        <v>5</v>
      </c>
      <c r="M44" s="88">
        <v>39</v>
      </c>
    </row>
    <row r="45" spans="2:13" ht="27.75" customHeight="1">
      <c r="B45" s="1169"/>
      <c r="C45" s="1170"/>
      <c r="D45" s="85"/>
      <c r="E45" s="1173" t="s">
        <v>29</v>
      </c>
      <c r="F45" s="1173"/>
      <c r="G45" s="1173"/>
      <c r="H45" s="1174"/>
      <c r="I45" s="86">
        <v>1075</v>
      </c>
      <c r="J45" s="87">
        <v>1061</v>
      </c>
      <c r="K45" s="87">
        <v>1043</v>
      </c>
      <c r="L45" s="87">
        <v>1093</v>
      </c>
      <c r="M45" s="88">
        <v>1018</v>
      </c>
    </row>
    <row r="46" spans="2:13" ht="27.75" customHeight="1">
      <c r="B46" s="1169"/>
      <c r="C46" s="1170"/>
      <c r="D46" s="85"/>
      <c r="E46" s="1173" t="s">
        <v>30</v>
      </c>
      <c r="F46" s="1173"/>
      <c r="G46" s="1173"/>
      <c r="H46" s="1174"/>
      <c r="I46" s="86" t="s">
        <v>476</v>
      </c>
      <c r="J46" s="87" t="s">
        <v>476</v>
      </c>
      <c r="K46" s="87" t="s">
        <v>476</v>
      </c>
      <c r="L46" s="87" t="s">
        <v>476</v>
      </c>
      <c r="M46" s="88" t="s">
        <v>476</v>
      </c>
    </row>
    <row r="47" spans="2:13" ht="27.75" customHeight="1">
      <c r="B47" s="1169"/>
      <c r="C47" s="1170"/>
      <c r="D47" s="85"/>
      <c r="E47" s="1173" t="s">
        <v>31</v>
      </c>
      <c r="F47" s="1173"/>
      <c r="G47" s="1173"/>
      <c r="H47" s="1174"/>
      <c r="I47" s="86" t="s">
        <v>476</v>
      </c>
      <c r="J47" s="87" t="s">
        <v>476</v>
      </c>
      <c r="K47" s="87" t="s">
        <v>476</v>
      </c>
      <c r="L47" s="87" t="s">
        <v>476</v>
      </c>
      <c r="M47" s="88" t="s">
        <v>476</v>
      </c>
    </row>
    <row r="48" spans="2:13" ht="27.75" customHeight="1">
      <c r="B48" s="1171"/>
      <c r="C48" s="1172"/>
      <c r="D48" s="85"/>
      <c r="E48" s="1173" t="s">
        <v>32</v>
      </c>
      <c r="F48" s="1173"/>
      <c r="G48" s="1173"/>
      <c r="H48" s="1174"/>
      <c r="I48" s="86" t="s">
        <v>476</v>
      </c>
      <c r="J48" s="87" t="s">
        <v>476</v>
      </c>
      <c r="K48" s="87" t="s">
        <v>476</v>
      </c>
      <c r="L48" s="87" t="s">
        <v>476</v>
      </c>
      <c r="M48" s="88" t="s">
        <v>476</v>
      </c>
    </row>
    <row r="49" spans="2:13" ht="27.75" customHeight="1">
      <c r="B49" s="1167" t="s">
        <v>33</v>
      </c>
      <c r="C49" s="1168"/>
      <c r="D49" s="89"/>
      <c r="E49" s="1173" t="s">
        <v>34</v>
      </c>
      <c r="F49" s="1173"/>
      <c r="G49" s="1173"/>
      <c r="H49" s="1174"/>
      <c r="I49" s="86">
        <v>1498</v>
      </c>
      <c r="J49" s="87">
        <v>1608</v>
      </c>
      <c r="K49" s="87">
        <v>1572</v>
      </c>
      <c r="L49" s="87">
        <v>1615</v>
      </c>
      <c r="M49" s="88">
        <v>1696</v>
      </c>
    </row>
    <row r="50" spans="2:13" ht="27.75" customHeight="1">
      <c r="B50" s="1169"/>
      <c r="C50" s="1170"/>
      <c r="D50" s="85"/>
      <c r="E50" s="1173" t="s">
        <v>35</v>
      </c>
      <c r="F50" s="1173"/>
      <c r="G50" s="1173"/>
      <c r="H50" s="1174"/>
      <c r="I50" s="86">
        <v>41</v>
      </c>
      <c r="J50" s="87">
        <v>49</v>
      </c>
      <c r="K50" s="87">
        <v>58</v>
      </c>
      <c r="L50" s="87">
        <v>58</v>
      </c>
      <c r="M50" s="88">
        <v>63</v>
      </c>
    </row>
    <row r="51" spans="2:13" ht="27.75" customHeight="1">
      <c r="B51" s="1171"/>
      <c r="C51" s="1172"/>
      <c r="D51" s="85"/>
      <c r="E51" s="1173" t="s">
        <v>36</v>
      </c>
      <c r="F51" s="1173"/>
      <c r="G51" s="1173"/>
      <c r="H51" s="1174"/>
      <c r="I51" s="86">
        <v>6619</v>
      </c>
      <c r="J51" s="87">
        <v>6285</v>
      </c>
      <c r="K51" s="87">
        <v>6101</v>
      </c>
      <c r="L51" s="87">
        <v>5720</v>
      </c>
      <c r="M51" s="88">
        <v>5355</v>
      </c>
    </row>
    <row r="52" spans="2:13" ht="27.75" customHeight="1" thickBot="1">
      <c r="B52" s="1175" t="s">
        <v>37</v>
      </c>
      <c r="C52" s="1176"/>
      <c r="D52" s="90"/>
      <c r="E52" s="1177" t="s">
        <v>38</v>
      </c>
      <c r="F52" s="1177"/>
      <c r="G52" s="1177"/>
      <c r="H52" s="1178"/>
      <c r="I52" s="91">
        <v>2531</v>
      </c>
      <c r="J52" s="92">
        <v>1779</v>
      </c>
      <c r="K52" s="92">
        <v>1502</v>
      </c>
      <c r="L52" s="92">
        <v>1479</v>
      </c>
      <c r="M52" s="93">
        <v>1066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127758</v>
      </c>
      <c r="E3" s="116"/>
      <c r="F3" s="117">
        <v>86910</v>
      </c>
      <c r="G3" s="118"/>
      <c r="H3" s="119"/>
    </row>
    <row r="4" spans="1:8">
      <c r="A4" s="120"/>
      <c r="B4" s="121"/>
      <c r="C4" s="122"/>
      <c r="D4" s="123">
        <v>91930</v>
      </c>
      <c r="E4" s="124"/>
      <c r="F4" s="125">
        <v>50891</v>
      </c>
      <c r="G4" s="126"/>
      <c r="H4" s="127"/>
    </row>
    <row r="5" spans="1:8">
      <c r="A5" s="108" t="s">
        <v>510</v>
      </c>
      <c r="B5" s="113"/>
      <c r="C5" s="114"/>
      <c r="D5" s="115">
        <v>78741</v>
      </c>
      <c r="E5" s="116"/>
      <c r="F5" s="117">
        <v>95443</v>
      </c>
      <c r="G5" s="118"/>
      <c r="H5" s="119"/>
    </row>
    <row r="6" spans="1:8">
      <c r="A6" s="120"/>
      <c r="B6" s="121"/>
      <c r="C6" s="122"/>
      <c r="D6" s="123">
        <v>65357</v>
      </c>
      <c r="E6" s="124"/>
      <c r="F6" s="125">
        <v>48538</v>
      </c>
      <c r="G6" s="126"/>
      <c r="H6" s="127"/>
    </row>
    <row r="7" spans="1:8">
      <c r="A7" s="108" t="s">
        <v>511</v>
      </c>
      <c r="B7" s="113"/>
      <c r="C7" s="114"/>
      <c r="D7" s="115">
        <v>154763</v>
      </c>
      <c r="E7" s="116"/>
      <c r="F7" s="117">
        <v>146140</v>
      </c>
      <c r="G7" s="118"/>
      <c r="H7" s="119"/>
    </row>
    <row r="8" spans="1:8">
      <c r="A8" s="120"/>
      <c r="B8" s="121"/>
      <c r="C8" s="122"/>
      <c r="D8" s="123">
        <v>90394</v>
      </c>
      <c r="E8" s="124"/>
      <c r="F8" s="125">
        <v>75451</v>
      </c>
      <c r="G8" s="126"/>
      <c r="H8" s="127"/>
    </row>
    <row r="9" spans="1:8">
      <c r="A9" s="108" t="s">
        <v>512</v>
      </c>
      <c r="B9" s="113"/>
      <c r="C9" s="114"/>
      <c r="D9" s="115">
        <v>87941</v>
      </c>
      <c r="E9" s="116"/>
      <c r="F9" s="117">
        <v>146641</v>
      </c>
      <c r="G9" s="118"/>
      <c r="H9" s="119"/>
    </row>
    <row r="10" spans="1:8">
      <c r="A10" s="120"/>
      <c r="B10" s="121"/>
      <c r="C10" s="122"/>
      <c r="D10" s="123">
        <v>57091</v>
      </c>
      <c r="E10" s="124"/>
      <c r="F10" s="125">
        <v>68142</v>
      </c>
      <c r="G10" s="126"/>
      <c r="H10" s="127"/>
    </row>
    <row r="11" spans="1:8">
      <c r="A11" s="108" t="s">
        <v>513</v>
      </c>
      <c r="B11" s="113"/>
      <c r="C11" s="114"/>
      <c r="D11" s="115">
        <v>106293</v>
      </c>
      <c r="E11" s="116"/>
      <c r="F11" s="117">
        <v>174587</v>
      </c>
      <c r="G11" s="118"/>
      <c r="H11" s="119"/>
    </row>
    <row r="12" spans="1:8">
      <c r="A12" s="120"/>
      <c r="B12" s="121"/>
      <c r="C12" s="128"/>
      <c r="D12" s="123">
        <v>45723</v>
      </c>
      <c r="E12" s="124"/>
      <c r="F12" s="125">
        <v>79695</v>
      </c>
      <c r="G12" s="126"/>
      <c r="H12" s="127"/>
    </row>
    <row r="13" spans="1:8">
      <c r="A13" s="108"/>
      <c r="B13" s="113"/>
      <c r="C13" s="129"/>
      <c r="D13" s="130">
        <v>111099</v>
      </c>
      <c r="E13" s="131"/>
      <c r="F13" s="132">
        <v>129944</v>
      </c>
      <c r="G13" s="133"/>
      <c r="H13" s="119"/>
    </row>
    <row r="14" spans="1:8">
      <c r="A14" s="120"/>
      <c r="B14" s="121"/>
      <c r="C14" s="122"/>
      <c r="D14" s="123">
        <v>70099</v>
      </c>
      <c r="E14" s="124"/>
      <c r="F14" s="125">
        <v>64543</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3.14</v>
      </c>
      <c r="C19" s="134">
        <f>ROUND(VALUE(SUBSTITUTE(実質収支比率等に係る経年分析!G$48,"▲","-")),2)</f>
        <v>3.29</v>
      </c>
      <c r="D19" s="134">
        <f>ROUND(VALUE(SUBSTITUTE(実質収支比率等に係る経年分析!H$48,"▲","-")),2)</f>
        <v>3.72</v>
      </c>
      <c r="E19" s="134">
        <f>ROUND(VALUE(SUBSTITUTE(実質収支比率等に係る経年分析!I$48,"▲","-")),2)</f>
        <v>1.52</v>
      </c>
      <c r="F19" s="134">
        <f>ROUND(VALUE(SUBSTITUTE(実質収支比率等に係る経年分析!J$48,"▲","-")),2)</f>
        <v>3.88</v>
      </c>
    </row>
    <row r="20" spans="1:11">
      <c r="A20" s="134" t="s">
        <v>43</v>
      </c>
      <c r="B20" s="134">
        <f>ROUND(VALUE(SUBSTITUTE(実質収支比率等に係る経年分析!F$47,"▲","-")),2)</f>
        <v>12.91</v>
      </c>
      <c r="C20" s="134">
        <f>ROUND(VALUE(SUBSTITUTE(実質収支比率等に係る経年分析!G$47,"▲","-")),2)</f>
        <v>14.58</v>
      </c>
      <c r="D20" s="134">
        <f>ROUND(VALUE(SUBSTITUTE(実質収支比率等に係る経年分析!H$47,"▲","-")),2)</f>
        <v>18.16</v>
      </c>
      <c r="E20" s="134">
        <f>ROUND(VALUE(SUBSTITUTE(実質収支比率等に係る経年分析!I$47,"▲","-")),2)</f>
        <v>19.579999999999998</v>
      </c>
      <c r="F20" s="134">
        <f>ROUND(VALUE(SUBSTITUTE(実質収支比率等に係る経年分析!J$47,"▲","-")),2)</f>
        <v>19.670000000000002</v>
      </c>
    </row>
    <row r="21" spans="1:11">
      <c r="A21" s="134" t="s">
        <v>44</v>
      </c>
      <c r="B21" s="134">
        <f>IF(ISNUMBER(VALUE(SUBSTITUTE(実質収支比率等に係る経年分析!F$49,"▲","-"))),ROUND(VALUE(SUBSTITUTE(実質収支比率等に係る経年分析!F$49,"▲","-")),2),NA())</f>
        <v>2.91</v>
      </c>
      <c r="C21" s="134">
        <f>IF(ISNUMBER(VALUE(SUBSTITUTE(実質収支比率等に係る経年分析!G$49,"▲","-"))),ROUND(VALUE(SUBSTITUTE(実質収支比率等に係る経年分析!G$49,"▲","-")),2),NA())</f>
        <v>6.02</v>
      </c>
      <c r="D21" s="134">
        <f>IF(ISNUMBER(VALUE(SUBSTITUTE(実質収支比率等に係る経年分析!H$49,"▲","-"))),ROUND(VALUE(SUBSTITUTE(実質収支比率等に係る経年分析!H$49,"▲","-")),2),NA())</f>
        <v>7.05</v>
      </c>
      <c r="E21" s="134">
        <f>IF(ISNUMBER(VALUE(SUBSTITUTE(実質収支比率等に係る経年分析!I$49,"▲","-"))),ROUND(VALUE(SUBSTITUTE(実質収支比率等に係る経年分析!I$49,"▲","-")),2),NA())</f>
        <v>3.48</v>
      </c>
      <c r="F21" s="134">
        <f>IF(ISNUMBER(VALUE(SUBSTITUTE(実質収支比率等に係る経年分析!J$49,"▲","-"))),ROUND(VALUE(SUBSTITUTE(実質収支比率等に係る経年分析!J$49,"▲","-")),2),NA())</f>
        <v>9.1199999999999992</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真室川町公共下水道事業特別会計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まむろ川温泉梅里苑事業特別会計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7.0000000000000007E-2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0.38</v>
      </c>
    </row>
    <row r="34" spans="1:16">
      <c r="A34" s="135" t="str">
        <f>IF(連結実質赤字比率に係る赤字・黒字の構成分析!C$36="",NA(),連結実質赤字比率に係る赤字・黒字の構成分析!C$36)</f>
        <v>真室川町水道事業特別会計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5.56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2.63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2.94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2.5099999999999998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3.19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3.14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3.29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3.72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1.52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3.88</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6.78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6.58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6.61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6.69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6.48</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807</v>
      </c>
      <c r="E42" s="136"/>
      <c r="F42" s="136"/>
      <c r="G42" s="136">
        <f>'実質公債費比率（分子）の構造'!L$52</f>
        <v>799</v>
      </c>
      <c r="H42" s="136"/>
      <c r="I42" s="136"/>
      <c r="J42" s="136">
        <f>'実質公債費比率（分子）の構造'!M$52</f>
        <v>783</v>
      </c>
      <c r="K42" s="136"/>
      <c r="L42" s="136"/>
      <c r="M42" s="136">
        <f>'実質公債費比率（分子）の構造'!N$52</f>
        <v>764</v>
      </c>
      <c r="N42" s="136"/>
      <c r="O42" s="136"/>
      <c r="P42" s="136">
        <f>'実質公債費比率（分子）の構造'!O$52</f>
        <v>756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29</v>
      </c>
      <c r="C44" s="136"/>
      <c r="D44" s="136"/>
      <c r="E44" s="136">
        <f>'実質公債費比率（分子）の構造'!L$50</f>
        <v>27</v>
      </c>
      <c r="F44" s="136"/>
      <c r="G44" s="136"/>
      <c r="H44" s="136">
        <f>'実質公債費比率（分子）の構造'!M$50</f>
        <v>4</v>
      </c>
      <c r="I44" s="136"/>
      <c r="J44" s="136"/>
      <c r="K44" s="136">
        <f>'実質公債費比率（分子）の構造'!N$50</f>
        <v>4</v>
      </c>
      <c r="L44" s="136"/>
      <c r="M44" s="136"/>
      <c r="N44" s="136">
        <f>'実質公債費比率（分子）の構造'!O$50</f>
        <v>26</v>
      </c>
      <c r="O44" s="136"/>
      <c r="P44" s="136"/>
    </row>
    <row r="45" spans="1:16">
      <c r="A45" s="136" t="s">
        <v>54</v>
      </c>
      <c r="B45" s="136">
        <f>'実質公債費比率（分子）の構造'!K$49</f>
        <v>68</v>
      </c>
      <c r="C45" s="136"/>
      <c r="D45" s="136"/>
      <c r="E45" s="136">
        <f>'実質公債費比率（分子）の構造'!L$49</f>
        <v>48</v>
      </c>
      <c r="F45" s="136"/>
      <c r="G45" s="136"/>
      <c r="H45" s="136">
        <f>'実質公債費比率（分子）の構造'!M$49</f>
        <v>40</v>
      </c>
      <c r="I45" s="136"/>
      <c r="J45" s="136"/>
      <c r="K45" s="136">
        <f>'実質公債費比率（分子）の構造'!N$49</f>
        <v>24</v>
      </c>
      <c r="L45" s="136"/>
      <c r="M45" s="136"/>
      <c r="N45" s="136">
        <f>'実質公債費比率（分子）の構造'!O$49</f>
        <v>10</v>
      </c>
      <c r="O45" s="136"/>
      <c r="P45" s="136"/>
    </row>
    <row r="46" spans="1:16">
      <c r="A46" s="136" t="s">
        <v>55</v>
      </c>
      <c r="B46" s="136">
        <f>'実質公債費比率（分子）の構造'!K$48</f>
        <v>251</v>
      </c>
      <c r="C46" s="136"/>
      <c r="D46" s="136"/>
      <c r="E46" s="136">
        <f>'実質公債費比率（分子）の構造'!L$48</f>
        <v>261</v>
      </c>
      <c r="F46" s="136"/>
      <c r="G46" s="136"/>
      <c r="H46" s="136">
        <f>'実質公債費比率（分子）の構造'!M$48</f>
        <v>248</v>
      </c>
      <c r="I46" s="136"/>
      <c r="J46" s="136"/>
      <c r="K46" s="136">
        <f>'実質公債費比率（分子）の構造'!N$48</f>
        <v>255</v>
      </c>
      <c r="L46" s="136"/>
      <c r="M46" s="136"/>
      <c r="N46" s="136">
        <f>'実質公債費比率（分子）の構造'!O$48</f>
        <v>264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913</v>
      </c>
      <c r="C49" s="136"/>
      <c r="D49" s="136"/>
      <c r="E49" s="136">
        <f>'実質公債費比率（分子）の構造'!L$45</f>
        <v>834</v>
      </c>
      <c r="F49" s="136"/>
      <c r="G49" s="136"/>
      <c r="H49" s="136">
        <f>'実質公債費比率（分子）の構造'!M$45</f>
        <v>778</v>
      </c>
      <c r="I49" s="136"/>
      <c r="J49" s="136"/>
      <c r="K49" s="136">
        <f>'実質公債費比率（分子）の構造'!N$45</f>
        <v>716</v>
      </c>
      <c r="L49" s="136"/>
      <c r="M49" s="136"/>
      <c r="N49" s="136">
        <f>'実質公債費比率（分子）の構造'!O$45</f>
        <v>678</v>
      </c>
      <c r="O49" s="136"/>
      <c r="P49" s="136"/>
    </row>
    <row r="50" spans="1:16">
      <c r="A50" s="136" t="s">
        <v>59</v>
      </c>
      <c r="B50" s="136" t="e">
        <f>NA()</f>
        <v>#N/A</v>
      </c>
      <c r="C50" s="136">
        <f>IF(ISNUMBER('実質公債費比率（分子）の構造'!K$53),'実質公債費比率（分子）の構造'!K$53,NA())</f>
        <v>454</v>
      </c>
      <c r="D50" s="136" t="e">
        <f>NA()</f>
        <v>#N/A</v>
      </c>
      <c r="E50" s="136" t="e">
        <f>NA()</f>
        <v>#N/A</v>
      </c>
      <c r="F50" s="136">
        <f>IF(ISNUMBER('実質公債費比率（分子）の構造'!L$53),'実質公債費比率（分子）の構造'!L$53,NA())</f>
        <v>371</v>
      </c>
      <c r="G50" s="136" t="e">
        <f>NA()</f>
        <v>#N/A</v>
      </c>
      <c r="H50" s="136" t="e">
        <f>NA()</f>
        <v>#N/A</v>
      </c>
      <c r="I50" s="136">
        <f>IF(ISNUMBER('実質公債費比率（分子）の構造'!M$53),'実質公債費比率（分子）の構造'!M$53,NA())</f>
        <v>287</v>
      </c>
      <c r="J50" s="136" t="e">
        <f>NA()</f>
        <v>#N/A</v>
      </c>
      <c r="K50" s="136" t="e">
        <f>NA()</f>
        <v>#N/A</v>
      </c>
      <c r="L50" s="136">
        <f>IF(ISNUMBER('実質公債費比率（分子）の構造'!N$53),'実質公債費比率（分子）の構造'!N$53,NA())</f>
        <v>235</v>
      </c>
      <c r="M50" s="136" t="e">
        <f>NA()</f>
        <v>#N/A</v>
      </c>
      <c r="N50" s="136" t="e">
        <f>NA()</f>
        <v>#N/A</v>
      </c>
      <c r="O50" s="136">
        <f>IF(ISNUMBER('実質公債費比率（分子）の構造'!O$53),'実質公債費比率（分子）の構造'!O$53,NA())</f>
        <v>222</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6619</v>
      </c>
      <c r="E56" s="135"/>
      <c r="F56" s="135"/>
      <c r="G56" s="135">
        <f>'将来負担比率（分子）の構造'!J$51</f>
        <v>6285</v>
      </c>
      <c r="H56" s="135"/>
      <c r="I56" s="135"/>
      <c r="J56" s="135">
        <f>'将来負担比率（分子）の構造'!K$51</f>
        <v>6101</v>
      </c>
      <c r="K56" s="135"/>
      <c r="L56" s="135"/>
      <c r="M56" s="135">
        <f>'将来負担比率（分子）の構造'!L$51</f>
        <v>5720</v>
      </c>
      <c r="N56" s="135"/>
      <c r="O56" s="135"/>
      <c r="P56" s="135">
        <f>'将来負担比率（分子）の構造'!M$51</f>
        <v>5355</v>
      </c>
    </row>
    <row r="57" spans="1:16">
      <c r="A57" s="135" t="s">
        <v>35</v>
      </c>
      <c r="B57" s="135"/>
      <c r="C57" s="135"/>
      <c r="D57" s="135">
        <f>'将来負担比率（分子）の構造'!I$50</f>
        <v>41</v>
      </c>
      <c r="E57" s="135"/>
      <c r="F57" s="135"/>
      <c r="G57" s="135">
        <f>'将来負担比率（分子）の構造'!J$50</f>
        <v>49</v>
      </c>
      <c r="H57" s="135"/>
      <c r="I57" s="135"/>
      <c r="J57" s="135">
        <f>'将来負担比率（分子）の構造'!K$50</f>
        <v>58</v>
      </c>
      <c r="K57" s="135"/>
      <c r="L57" s="135"/>
      <c r="M57" s="135">
        <f>'将来負担比率（分子）の構造'!L$50</f>
        <v>58</v>
      </c>
      <c r="N57" s="135"/>
      <c r="O57" s="135"/>
      <c r="P57" s="135">
        <f>'将来負担比率（分子）の構造'!M$50</f>
        <v>63</v>
      </c>
    </row>
    <row r="58" spans="1:16">
      <c r="A58" s="135" t="s">
        <v>34</v>
      </c>
      <c r="B58" s="135"/>
      <c r="C58" s="135"/>
      <c r="D58" s="135">
        <f>'将来負担比率（分子）の構造'!I$49</f>
        <v>1498</v>
      </c>
      <c r="E58" s="135"/>
      <c r="F58" s="135"/>
      <c r="G58" s="135">
        <f>'将来負担比率（分子）の構造'!J$49</f>
        <v>1608</v>
      </c>
      <c r="H58" s="135"/>
      <c r="I58" s="135"/>
      <c r="J58" s="135">
        <f>'将来負担比率（分子）の構造'!K$49</f>
        <v>1572</v>
      </c>
      <c r="K58" s="135"/>
      <c r="L58" s="135"/>
      <c r="M58" s="135">
        <f>'将来負担比率（分子）の構造'!L$49</f>
        <v>1615</v>
      </c>
      <c r="N58" s="135"/>
      <c r="O58" s="135"/>
      <c r="P58" s="135">
        <f>'将来負担比率（分子）の構造'!M$49</f>
        <v>1696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1075</v>
      </c>
      <c r="C62" s="135"/>
      <c r="D62" s="135"/>
      <c r="E62" s="135">
        <f>'将来負担比率（分子）の構造'!J$45</f>
        <v>1061</v>
      </c>
      <c r="F62" s="135"/>
      <c r="G62" s="135"/>
      <c r="H62" s="135">
        <f>'将来負担比率（分子）の構造'!K$45</f>
        <v>1043</v>
      </c>
      <c r="I62" s="135"/>
      <c r="J62" s="135"/>
      <c r="K62" s="135">
        <f>'将来負担比率（分子）の構造'!L$45</f>
        <v>1093</v>
      </c>
      <c r="L62" s="135"/>
      <c r="M62" s="135"/>
      <c r="N62" s="135">
        <f>'将来負担比率（分子）の構造'!M$45</f>
        <v>1018</v>
      </c>
      <c r="O62" s="135"/>
      <c r="P62" s="135"/>
    </row>
    <row r="63" spans="1:16">
      <c r="A63" s="135" t="s">
        <v>28</v>
      </c>
      <c r="B63" s="135">
        <f>'将来負担比率（分子）の構造'!I$44</f>
        <v>162</v>
      </c>
      <c r="C63" s="135"/>
      <c r="D63" s="135"/>
      <c r="E63" s="135">
        <f>'将来負担比率（分子）の構造'!J$44</f>
        <v>113</v>
      </c>
      <c r="F63" s="135"/>
      <c r="G63" s="135"/>
      <c r="H63" s="135">
        <f>'将来負担比率（分子）の構造'!K$44</f>
        <v>70</v>
      </c>
      <c r="I63" s="135"/>
      <c r="J63" s="135"/>
      <c r="K63" s="135">
        <f>'将来負担比率（分子）の構造'!L$44</f>
        <v>5</v>
      </c>
      <c r="L63" s="135"/>
      <c r="M63" s="135"/>
      <c r="N63" s="135">
        <f>'将来負担比率（分子）の構造'!M$44</f>
        <v>39</v>
      </c>
      <c r="O63" s="135"/>
      <c r="P63" s="135"/>
    </row>
    <row r="64" spans="1:16">
      <c r="A64" s="135" t="s">
        <v>27</v>
      </c>
      <c r="B64" s="135">
        <f>'将来負担比率（分子）の構造'!I$43</f>
        <v>3024</v>
      </c>
      <c r="C64" s="135"/>
      <c r="D64" s="135"/>
      <c r="E64" s="135">
        <f>'将来負担比率（分子）の構造'!J$43</f>
        <v>2646</v>
      </c>
      <c r="F64" s="135"/>
      <c r="G64" s="135"/>
      <c r="H64" s="135">
        <f>'将来負担比率（分子）の構造'!K$43</f>
        <v>2555</v>
      </c>
      <c r="I64" s="135"/>
      <c r="J64" s="135"/>
      <c r="K64" s="135">
        <f>'将来負担比率（分子）の構造'!L$43</f>
        <v>2698</v>
      </c>
      <c r="L64" s="135"/>
      <c r="M64" s="135"/>
      <c r="N64" s="135">
        <f>'将来負担比率（分子）の構造'!M$43</f>
        <v>2676</v>
      </c>
      <c r="O64" s="135"/>
      <c r="P64" s="135"/>
    </row>
    <row r="65" spans="1:16">
      <c r="A65" s="135" t="s">
        <v>26</v>
      </c>
      <c r="B65" s="135">
        <f>'将来負担比率（分子）の構造'!I$42</f>
        <v>324</v>
      </c>
      <c r="C65" s="135"/>
      <c r="D65" s="135"/>
      <c r="E65" s="135">
        <f>'将来負担比率（分子）の構造'!J$42</f>
        <v>297</v>
      </c>
      <c r="F65" s="135"/>
      <c r="G65" s="135"/>
      <c r="H65" s="135">
        <f>'将来負担比率（分子）の構造'!K$42</f>
        <v>270</v>
      </c>
      <c r="I65" s="135"/>
      <c r="J65" s="135"/>
      <c r="K65" s="135">
        <f>'将来負担比率（分子）の構造'!L$42</f>
        <v>243</v>
      </c>
      <c r="L65" s="135"/>
      <c r="M65" s="135"/>
      <c r="N65" s="135">
        <f>'将来負担比率（分子）の構造'!M$42</f>
        <v>217</v>
      </c>
      <c r="O65" s="135"/>
      <c r="P65" s="135"/>
    </row>
    <row r="66" spans="1:16">
      <c r="A66" s="135" t="s">
        <v>25</v>
      </c>
      <c r="B66" s="135">
        <f>'将来負担比率（分子）の構造'!I$41</f>
        <v>6105</v>
      </c>
      <c r="C66" s="135"/>
      <c r="D66" s="135"/>
      <c r="E66" s="135">
        <f>'将来負担比率（分子）の構造'!J$41</f>
        <v>5606</v>
      </c>
      <c r="F66" s="135"/>
      <c r="G66" s="135"/>
      <c r="H66" s="135">
        <f>'将来負担比率（分子）の構造'!K$41</f>
        <v>5296</v>
      </c>
      <c r="I66" s="135"/>
      <c r="J66" s="135"/>
      <c r="K66" s="135">
        <f>'将来負担比率（分子）の構造'!L$41</f>
        <v>4832</v>
      </c>
      <c r="L66" s="135"/>
      <c r="M66" s="135"/>
      <c r="N66" s="135">
        <f>'将来負担比率（分子）の構造'!M$41</f>
        <v>4229</v>
      </c>
      <c r="O66" s="135"/>
      <c r="P66" s="135"/>
    </row>
    <row r="67" spans="1:16">
      <c r="A67" s="135" t="s">
        <v>63</v>
      </c>
      <c r="B67" s="135" t="e">
        <f>NA()</f>
        <v>#N/A</v>
      </c>
      <c r="C67" s="135">
        <f>IF(ISNUMBER('将来負担比率（分子）の構造'!I$52), IF('将来負担比率（分子）の構造'!I$52 &lt; 0, 0, '将来負担比率（分子）の構造'!I$52), NA())</f>
        <v>2531</v>
      </c>
      <c r="D67" s="135" t="e">
        <f>NA()</f>
        <v>#N/A</v>
      </c>
      <c r="E67" s="135" t="e">
        <f>NA()</f>
        <v>#N/A</v>
      </c>
      <c r="F67" s="135">
        <f>IF(ISNUMBER('将来負担比率（分子）の構造'!J$52), IF('将来負担比率（分子）の構造'!J$52 &lt; 0, 0, '将来負担比率（分子）の構造'!J$52), NA())</f>
        <v>1779</v>
      </c>
      <c r="G67" s="135" t="e">
        <f>NA()</f>
        <v>#N/A</v>
      </c>
      <c r="H67" s="135" t="e">
        <f>NA()</f>
        <v>#N/A</v>
      </c>
      <c r="I67" s="135">
        <f>IF(ISNUMBER('将来負担比率（分子）の構造'!K$52), IF('将来負担比率（分子）の構造'!K$52 &lt; 0, 0, '将来負担比率（分子）の構造'!K$52), NA())</f>
        <v>1502</v>
      </c>
      <c r="J67" s="135" t="e">
        <f>NA()</f>
        <v>#N/A</v>
      </c>
      <c r="K67" s="135" t="e">
        <f>NA()</f>
        <v>#N/A</v>
      </c>
      <c r="L67" s="135">
        <f>IF(ISNUMBER('将来負担比率（分子）の構造'!L$52), IF('将来負担比率（分子）の構造'!L$52 &lt; 0, 0, '将来負担比率（分子）の構造'!L$52), NA())</f>
        <v>1479</v>
      </c>
      <c r="M67" s="135" t="e">
        <f>NA()</f>
        <v>#N/A</v>
      </c>
      <c r="N67" s="135" t="e">
        <f>NA()</f>
        <v>#N/A</v>
      </c>
      <c r="O67" s="135">
        <f>IF(ISNUMBER('将来負担比率（分子）の構造'!M$52), IF('将来負担比率（分子）の構造'!M$52 &lt; 0, 0, '将来負担比率（分子）の構造'!M$52), NA())</f>
        <v>1066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cms</cp:lastModifiedBy>
  <cp:lastPrinted>2015-04-24T00:18:25Z</cp:lastPrinted>
  <dcterms:created xsi:type="dcterms:W3CDTF">2015-02-17T06:08:05Z</dcterms:created>
  <dcterms:modified xsi:type="dcterms:W3CDTF">2018-11-29T06:20:00Z</dcterms:modified>
  <cp:category/>
</cp:coreProperties>
</file>