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ukiko-pc\横浜cms\真室川\リソースファイル\353\"/>
    </mc:Choice>
  </mc:AlternateContent>
  <workbookProtection workbookPassword="979D" lockStructure="1"/>
  <bookViews>
    <workbookView xWindow="0" yWindow="0" windowWidth="19200" windowHeight="11610"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c r="BW35" i="9" s="1"/>
  <c r="BW36" i="9" s="1"/>
  <c r="BW37" i="9" s="1"/>
  <c r="BW38" i="9" s="1"/>
  <c r="BW39" i="9" s="1"/>
  <c r="BW40" i="9" s="1"/>
  <c r="BW41" i="9" s="1"/>
  <c r="BW42" i="9" s="1"/>
  <c r="BE34" i="9"/>
  <c r="BE35" i="9" s="1"/>
</calcChain>
</file>

<file path=xl/sharedStrings.xml><?xml version="1.0" encoding="utf-8"?>
<sst xmlns="http://schemas.openxmlformats.org/spreadsheetml/2006/main" count="1007" uniqueCount="549">
  <si>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</si>
  <si>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</si>
  <si>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</si>
  <si>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</si>
  <si>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</si>
  <si>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</si>
  <si>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</si>
  <si>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</si>
  <si>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</si>
  <si>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</si>
  <si>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</si>
  <si>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</si>
  <si>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</si>
  <si>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</si>
  <si>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</si>
  <si>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</si>
  <si>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</si>
  <si>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</si>
  <si>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</si>
  <si>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</si>
  <si>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</si>
  <si>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</si>
  <si>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</si>
  <si>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</si>
  <si>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</si>
  <si>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</si>
  <si>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</si>
  <si>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</si>
  <si>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</si>
  <si>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</si>
  <si>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</si>
  <si>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</si>
  <si>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</si>
  <si>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</si>
  <si>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</si>
  <si>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</si>
  <si>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</si>
  <si>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</si>
  <si>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</si>
  <si>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</si>
  <si>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</si>
  <si>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</si>
  <si>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</si>
  <si>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</si>
  <si>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</si>
  <si>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</si>
  <si>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</si>
  <si>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</si>
  <si>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</si>
  <si>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</si>
  <si>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</si>
  <si>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</si>
  <si>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</si>
  <si>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</si>
  <si>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</si>
  <si>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</si>
  <si>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</si>
  <si>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</si>
  <si>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</si>
  <si>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</si>
  <si>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</si>
  <si>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</si>
  <si>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</si>
  <si>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</si>
  <si>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</si>
  <si>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</si>
  <si>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</si>
  <si>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</si>
  <si>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</si>
  <si>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</si>
  <si>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</si>
  <si>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</si>
  <si>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</si>
  <si>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</si>
  <si>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</si>
  <si>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</si>
  <si>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</si>
  <si>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</si>
  <si>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</si>
  <si>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</si>
  <si>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</si>
  <si>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</si>
  <si>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</si>
  <si>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</si>
  <si>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</si>
  <si>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</si>
  <si>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</si>
  <si>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</si>
  <si>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</si>
  <si>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</si>
  <si>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</si>
  <si>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</si>
  <si>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</si>
  <si>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</si>
  <si>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</si>
  <si>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</si>
  <si>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</si>
  <si>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</si>
  <si>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</si>
  <si>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</si>
  <si>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</si>
  <si>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</si>
  <si>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</si>
  <si>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</si>
  <si>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</si>
  <si>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</si>
  <si>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</si>
  <si>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</si>
  <si>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</si>
  <si>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</si>
  <si>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</si>
  <si>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</si>
  <si>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</si>
  <si>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</si>
  <si>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</si>
  <si>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</si>
  <si>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</si>
  <si>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</si>
  <si>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</si>
  <si>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</si>
  <si>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</si>
  <si>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</si>
  <si>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</si>
  <si>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</si>
  <si>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</si>
  <si>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</si>
  <si>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</si>
  <si>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</si>
  <si>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</si>
  <si>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</si>
  <si>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</si>
  <si>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</si>
  <si>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</si>
  <si>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</si>
  <si>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</si>
  <si>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</si>
  <si>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</si>
  <si>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</si>
  <si>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</si>
  <si>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</si>
  <si>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</si>
  <si>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</si>
  <si>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</si>
  <si>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</si>
  <si>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</si>
  <si>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</si>
  <si>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</si>
  <si>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</si>
  <si>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</si>
  <si>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</si>
  <si>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</si>
  <si>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</si>
  <si>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</si>
  <si>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</si>
  <si>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</si>
  <si>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</si>
  <si>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</si>
  <si>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</si>
  <si>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</si>
  <si>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</si>
  <si>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</si>
  <si>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</si>
  <si>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</si>
  <si>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</si>
  <si>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</si>
  <si>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</si>
  <si>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</si>
  <si>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</si>
  <si>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</si>
  <si>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</si>
  <si>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</si>
  <si>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</si>
  <si>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</si>
  <si>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</si>
  <si>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</si>
  <si>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</si>
  <si>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</si>
  <si>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</si>
  <si>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</si>
  <si>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</si>
  <si>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</si>
  <si>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</si>
  <si>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</si>
  <si>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</si>
  <si>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</si>
  <si>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</si>
  <si>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</si>
  <si>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</si>
  <si>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</si>
  <si>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</si>
  <si>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</si>
  <si>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</si>
  <si>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</si>
  <si>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</si>
  <si>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</si>
  <si>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</si>
  <si>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</si>
  <si>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山形県真室川町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</si>
  <si>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</si>
  <si>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</si>
  <si>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</si>
  <si>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</si>
  <si>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</si>
  <si>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</si>
  <si>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</si>
  <si>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</si>
  <si>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</si>
  <si>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</si>
  <si>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</si>
  <si>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</si>
  <si>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</si>
  <si>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</si>
  <si>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</si>
  <si>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</si>
  <si>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</si>
  <si>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</si>
  <si>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</si>
  <si>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</si>
  <si>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</si>
  <si>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</si>
  <si>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</si>
  <si>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</si>
  <si>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</si>
  <si>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</si>
  <si>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</si>
  <si>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</si>
  <si>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</si>
  <si>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</si>
  <si>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</si>
  <si>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</si>
  <si>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</si>
  <si>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</si>
  <si>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</si>
  <si>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</si>
  <si>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</si>
  <si>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</si>
  <si>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</si>
  <si>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</si>
  <si>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</si>
  <si>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</si>
  <si>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</si>
  <si>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</si>
  <si>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</si>
  <si>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</si>
  <si>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</si>
  <si>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</si>
  <si>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</si>
  <si>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</si>
  <si>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</si>
  <si>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</si>
  <si>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</si>
  <si>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</si>
  <si>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</si>
  <si>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</si>
  <si>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</si>
  <si>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</si>
  <si>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</si>
  <si>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</si>
  <si>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</si>
  <si>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</si>
  <si>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</si>
  <si>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</si>
  <si>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</si>
  <si>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</si>
  <si>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</si>
  <si>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</si>
  <si>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</si>
  <si>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</si>
  <si>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</si>
  <si>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</si>
  <si>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</si>
  <si>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</si>
  <si>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</si>
  <si>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</si>
  <si>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</si>
  <si>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</si>
  <si>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</si>
  <si>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</si>
  <si>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</si>
  <si>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</si>
  <si>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</si>
  <si>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</si>
  <si>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</si>
  <si>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</si>
  <si>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</si>
  <si>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</si>
  <si>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</si>
  <si>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</si>
  <si>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</si>
  <si>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</si>
  <si>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</si>
  <si>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</si>
  <si>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</si>
  <si>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</si>
  <si>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</si>
  <si>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</si>
  <si>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</si>
  <si>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</si>
  <si>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</si>
  <si>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</si>
  <si>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</si>
  <si>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</si>
  <si>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</si>
  <si>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</si>
  <si>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</si>
  <si>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</si>
  <si>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</si>
  <si>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</si>
  <si>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</si>
  <si>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</si>
  <si>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</si>
  <si>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</si>
  <si>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</si>
  <si>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</si>
  <si>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</si>
  <si>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</si>
  <si>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</si>
  <si>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</si>
  <si>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</si>
  <si>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</si>
  <si>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</si>
  <si>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</si>
  <si>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</si>
  <si>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</si>
  <si>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</si>
  <si>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</si>
  <si>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</si>
  <si>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</si>
  <si>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</si>
  <si>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</si>
  <si>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</si>
  <si>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</si>
  <si>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</si>
  <si>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</si>
  <si>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</si>
  <si>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</si>
  <si>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</si>
  <si>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</si>
  <si>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</si>
  <si>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</si>
  <si>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</si>
  <si>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</si>
  <si>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</si>
  <si>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</si>
  <si>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</si>
  <si>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</si>
  <si>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山形県真室川町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</si>
  <si>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</si>
  <si>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</si>
  <si>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</si>
  <si>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</si>
  <si>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</si>
  <si>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</si>
  <si>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</si>
  <si>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</si>
  <si>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</si>
  <si>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</si>
  <si>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</si>
  <si>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</si>
  <si>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</si>
  <si>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</si>
  <si>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</si>
  <si>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</si>
  <si>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</si>
  <si>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</si>
  <si>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</si>
  <si>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</si>
  <si>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</si>
  <si>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</si>
  <si>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</si>
  <si>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</si>
  <si>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</si>
  <si>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</si>
  <si>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</si>
  <si>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</si>
  <si>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</si>
  <si>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</si>
  <si>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</si>
  <si>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</si>
  <si>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</si>
  <si>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</si>
  <si>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</si>
  <si>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</si>
  <si>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真室川町水道事業特別会計</t>
    <phoneticPr fontId="5"/>
  </si>
  <si>
    <t>法適用企業</t>
    <phoneticPr fontId="5"/>
  </si>
  <si>
    <t>病院事業会計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</si>
  <si>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</si>
  <si>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</si>
  <si>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</si>
  <si>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</si>
  <si>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</si>
  <si>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</si>
  <si>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</si>
  <si>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</si>
  <si>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</si>
  <si>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</si>
  <si>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</si>
  <si>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</si>
  <si>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</si>
  <si>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</si>
  <si>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</si>
  <si>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</si>
  <si>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</si>
  <si>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</si>
  <si>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</si>
  <si>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</si>
  <si>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</si>
  <si>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</si>
  <si>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</si>
  <si>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</si>
  <si>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</si>
  <si>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</si>
  <si>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</si>
  <si>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</si>
  <si>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</si>
  <si>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</si>
  <si>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</si>
  <si>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</si>
  <si>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</si>
  <si>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</si>
  <si>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</si>
  <si>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</si>
  <si>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</si>
  <si>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</si>
  <si>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</si>
  <si>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</si>
  <si>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</si>
  <si>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</si>
  <si>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</si>
  <si>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</si>
  <si>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</si>
  <si>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</si>
  <si>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</si>
  <si>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</si>
  <si>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</si>
  <si>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</si>
  <si>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</si>
  <si>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</si>
  <si>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</si>
  <si>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</si>
  <si>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</si>
  <si>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</si>
  <si>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</si>
  <si>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</si>
  <si>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</si>
  <si>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</si>
  <si>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</si>
  <si>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</si>
  <si>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</si>
  <si>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</si>
  <si>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</si>
  <si>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</si>
  <si>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</si>
  <si>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</si>
  <si>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</si>
  <si>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</si>
  <si>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</si>
  <si>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</si>
  <si>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</si>
  <si>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</si>
  <si>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</si>
  <si>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</si>
  <si>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</si>
  <si>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</si>
  <si>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</si>
  <si>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</si>
  <si>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</si>
  <si>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</si>
  <si>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</si>
  <si>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</si>
  <si>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</si>
  <si>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</si>
  <si>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</si>
  <si>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</si>
  <si>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</si>
  <si>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</si>
  <si>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</si>
  <si>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</si>
  <si>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</si>
  <si>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</si>
  <si>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</si>
  <si>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</si>
  <si>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</si>
  <si>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</si>
  <si>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</si>
  <si>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</si>
  <si>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</si>
  <si>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</si>
  <si>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</si>
  <si>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</si>
  <si>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</si>
  <si>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</si>
  <si>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</si>
  <si>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</si>
  <si>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</si>
  <si>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</si>
  <si>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</si>
  <si>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</si>
  <si>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</si>
  <si>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</si>
  <si>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</si>
  <si>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</si>
  <si>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</si>
  <si>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</si>
  <si>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</si>
  <si>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</si>
  <si>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</si>
  <si>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</si>
  <si>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</si>
  <si>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</si>
  <si>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</si>
  <si>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</si>
  <si>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</si>
  <si>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</si>
  <si>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</si>
  <si>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</si>
  <si>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</si>
  <si>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</si>
  <si>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</si>
  <si>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</si>
  <si>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</si>
  <si>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</si>
  <si>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</si>
  <si>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</si>
  <si>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真室川町水道事業特別会計</t>
  </si>
  <si>
    <t>介護保険特別会計</t>
  </si>
  <si>
    <t>まむろ川温泉梅里苑事業特別会計</t>
  </si>
  <si>
    <t>国民健康保険特別会計</t>
  </si>
  <si>
    <t>真室川町公共下水道事業特別会計</t>
  </si>
  <si>
    <t>後期高齢者医療特別会計</t>
  </si>
  <si>
    <t>その他会計（赤字）</t>
  </si>
  <si>
    <t>その他会計（黒字）</t>
  </si>
  <si>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</si>
  <si>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</si>
  <si>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</si>
  <si>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</si>
  <si>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</si>
  <si>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t>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</si>
  <si>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</si>
  <si>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</si>
  <si>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</si>
  <si>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</si>
  <si>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</si>
  <si>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t>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</si>
  <si>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</si>
  <si>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t>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</si>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</sst>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78741</c:v>
                </c:pt>
                <c:pt idx="1">
                  <c:v>154763</c:v>
                </c:pt>
                <c:pt idx="2">
                  <c:v>87941</c:v>
                </c:pt>
                <c:pt idx="3">
                  <c:v>106293</c:v>
                </c:pt>
                <c:pt idx="4">
                  <c:v>81112</c:v>
                </c:pt>
              </c:numCache>
            </c:numRef>
          </c:val>
          <c:smooth val="0"/>
        </c:ser>
        <c:dLbls>
          <c:showLegendKey val="0"/>
          <c:showVal val="0"/>
          <c:showCatName val="0"/>
          <c:showSerName val="0"/>
          <c:showPercent val="0"/>
          <c:showBubbleSize val="0"/>
        </c:dLbls>
        <c:marker val="1"/>
        <c:smooth val="0"/>
        <c:axId val="556122496"/>
        <c:axId val="556122888"/>
      </c:lineChart>
      <c:catAx>
        <c:axId val="556122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122888"/>
        <c:crosses val="autoZero"/>
        <c:auto val="1"/>
        <c:lblAlgn val="ctr"/>
        <c:lblOffset val="100"/>
        <c:tickLblSkip val="1"/>
        <c:tickMarkSkip val="1"/>
        <c:noMultiLvlLbl val="0"/>
      </c:catAx>
      <c:valAx>
        <c:axId val="5561228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122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3.29</c:v>
                </c:pt>
                <c:pt idx="1">
                  <c:v>3.72</c:v>
                </c:pt>
                <c:pt idx="2">
                  <c:v>1.52</c:v>
                </c:pt>
                <c:pt idx="3">
                  <c:v>3.88</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14.58</c:v>
                </c:pt>
                <c:pt idx="1">
                  <c:v>18.16</c:v>
                </c:pt>
                <c:pt idx="2">
                  <c:v>19.579999999999998</c:v>
                </c:pt>
                <c:pt idx="3">
                  <c:v>19.670000000000002</c:v>
                </c:pt>
                <c:pt idx="4">
                  <c:v>20.62</c:v>
                </c:pt>
              </c:numCache>
            </c:numRef>
          </c:val>
        </c:ser>
        <c:dLbls>
          <c:showLegendKey val="0"/>
          <c:showVal val="0"/>
          <c:showCatName val="0"/>
          <c:showSerName val="0"/>
          <c:showPercent val="0"/>
          <c:showBubbleSize val="0"/>
        </c:dLbls>
        <c:gapWidth val="250"/>
        <c:overlap val="100"/>
        <c:axId val="556123672"/>
        <c:axId val="522394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6.02</c:v>
                </c:pt>
                <c:pt idx="1">
                  <c:v>7.05</c:v>
                </c:pt>
                <c:pt idx="2">
                  <c:v>3.48</c:v>
                </c:pt>
                <c:pt idx="3">
                  <c:v>9.1199999999999992</c:v>
                </c:pt>
                <c:pt idx="4">
                  <c:v>1.24</c:v>
                </c:pt>
              </c:numCache>
            </c:numRef>
          </c:val>
          <c:smooth val="0"/>
        </c:ser>
        <c:dLbls>
          <c:showLegendKey val="0"/>
          <c:showVal val="0"/>
          <c:showCatName val="0"/>
          <c:showSerName val="0"/>
          <c:showPercent val="0"/>
          <c:showBubbleSize val="0"/>
        </c:dLbls>
        <c:marker val="1"/>
        <c:smooth val="0"/>
        <c:axId val="556123672"/>
        <c:axId val="522394456"/>
      </c:lineChart>
      <c:catAx>
        <c:axId val="55612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394456"/>
        <c:crosses val="autoZero"/>
        <c:auto val="1"/>
        <c:lblAlgn val="ctr"/>
        <c:lblOffset val="100"/>
        <c:tickLblSkip val="1"/>
        <c:tickMarkSkip val="1"/>
        <c:noMultiLvlLbl val="0"/>
      </c:catAx>
      <c:valAx>
        <c:axId val="52239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12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ser>
        <c:ser>
          <c:idx val="3"/>
          <c:order val="3"/>
          <c:tx>
            <c:strRef>
              <c:f>データシート!$A$30</c:f>
              <c:strCache>
                <c:ptCount val="1"/>
                <c:pt idx="0">
                  <c:v>真室川町公共下水道事業特別会計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0.36</c:v>
                </c:pt>
                <c:pt idx="6">
                  <c:v>#N/A</c:v>
                </c:pt>
                <c:pt idx="7">
                  <c:v>0.08</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0.02</c:v>
                </c:pt>
                <c:pt idx="4">
                  <c:v>#N/A</c:v>
                </c:pt>
                <c:pt idx="5">
                  <c:v>0</c:v>
                </c:pt>
                <c:pt idx="6">
                  <c:v>#N/A</c:v>
                </c:pt>
                <c:pt idx="7">
                  <c:v>0.38</c:v>
                </c:pt>
                <c:pt idx="8">
                  <c:v>#N/A</c:v>
                </c:pt>
                <c:pt idx="9">
                  <c:v>0.32</c:v>
                </c:pt>
              </c:numCache>
            </c:numRef>
          </c:val>
        </c:ser>
        <c:ser>
          <c:idx val="7"/>
          <c:order val="7"/>
          <c:tx>
            <c:strRef>
              <c:f>データシート!$A$34</c:f>
              <c:strCache>
                <c:ptCount val="1"/>
                <c:pt idx="0">
                  <c:v>真室川町水道事業特別会計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2.62</c:v>
                </c:pt>
                <c:pt idx="2">
                  <c:v>#N/A</c:v>
                </c:pt>
                <c:pt idx="3">
                  <c:v>2.93</c:v>
                </c:pt>
                <c:pt idx="4">
                  <c:v>#N/A</c:v>
                </c:pt>
                <c:pt idx="5">
                  <c:v>2.5</c:v>
                </c:pt>
                <c:pt idx="6">
                  <c:v>#N/A</c:v>
                </c:pt>
                <c:pt idx="7">
                  <c:v>3.19</c:v>
                </c:pt>
                <c:pt idx="8">
                  <c:v>#N/A</c:v>
                </c:pt>
                <c:pt idx="9">
                  <c:v>4.91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3.29</c:v>
                </c:pt>
                <c:pt idx="2">
                  <c:v>#N/A</c:v>
                </c:pt>
                <c:pt idx="3">
                  <c:v>3.71</c:v>
                </c:pt>
                <c:pt idx="4">
                  <c:v>#N/A</c:v>
                </c:pt>
                <c:pt idx="5">
                  <c:v>1.52</c:v>
                </c:pt>
                <c:pt idx="6">
                  <c:v>#N/A</c:v>
                </c:pt>
                <c:pt idx="7">
                  <c:v>3.88</c:v>
                </c:pt>
                <c:pt idx="8">
                  <c:v>#N/A</c:v>
                </c:pt>
                <c:pt idx="9">
                  <c:v>5.3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6.58</c:v>
                </c:pt>
                <c:pt idx="2">
                  <c:v>#N/A</c:v>
                </c:pt>
                <c:pt idx="3">
                  <c:v>6.61</c:v>
                </c:pt>
                <c:pt idx="4">
                  <c:v>#N/A</c:v>
                </c:pt>
                <c:pt idx="5">
                  <c:v>6.69</c:v>
                </c:pt>
                <c:pt idx="6">
                  <c:v>#N/A</c:v>
                </c:pt>
                <c:pt idx="7">
                  <c:v>6.48</c:v>
                </c:pt>
                <c:pt idx="8">
                  <c:v>#N/A</c:v>
                </c:pt>
                <c:pt idx="9">
                  <c:v>7.66</c:v>
                </c:pt>
              </c:numCache>
            </c:numRef>
          </c:val>
        </c:ser>
        <c:dLbls>
          <c:showLegendKey val="0"/>
          <c:showVal val="0"/>
          <c:showCatName val="0"/>
          <c:showSerName val="0"/>
          <c:showPercent val="0"/>
          <c:showBubbleSize val="0"/>
        </c:dLbls>
        <c:gapWidth val="150"/>
        <c:overlap val="100"/>
        <c:axId val="522392104"/>
        <c:axId val="522393280"/>
      </c:barChart>
      <c:catAx>
        <c:axId val="52239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393280"/>
        <c:crosses val="autoZero"/>
        <c:auto val="1"/>
        <c:lblAlgn val="ctr"/>
        <c:lblOffset val="100"/>
        <c:tickLblSkip val="1"/>
        <c:tickMarkSkip val="1"/>
        <c:noMultiLvlLbl val="0"/>
      </c:catAx>
      <c:valAx>
        <c:axId val="52239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92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799</c:v>
                </c:pt>
                <c:pt idx="5">
                  <c:v>783</c:v>
                </c:pt>
                <c:pt idx="8">
                  <c:v>764</c:v>
                </c:pt>
                <c:pt idx="11">
                  <c:v>756</c:v>
                </c:pt>
                <c:pt idx="14">
                  <c:v>687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c:v>
                </c:pt>
                <c:pt idx="3">
                  <c:v>4</c:v>
                </c:pt>
                <c:pt idx="6">
                  <c:v>4</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40</c:v>
                </c:pt>
                <c:pt idx="6">
                  <c:v>24</c:v>
                </c:pt>
                <c:pt idx="9">
                  <c:v>10</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261</c:v>
                </c:pt>
                <c:pt idx="3">
                  <c:v>248</c:v>
                </c:pt>
                <c:pt idx="6">
                  <c:v>255</c:v>
                </c:pt>
                <c:pt idx="9">
                  <c:v>264</c:v>
                </c:pt>
                <c:pt idx="12">
                  <c:v>211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834</c:v>
                </c:pt>
                <c:pt idx="3">
                  <c:v>778</c:v>
                </c:pt>
                <c:pt idx="6">
                  <c:v>716</c:v>
                </c:pt>
                <c:pt idx="9">
                  <c:v>678</c:v>
                </c:pt>
                <c:pt idx="12">
                  <c:v>603</c:v>
                </c:pt>
              </c:numCache>
            </c:numRef>
          </c:val>
        </c:ser>
        <c:dLbls>
          <c:showLegendKey val="0"/>
          <c:showVal val="0"/>
          <c:showCatName val="0"/>
          <c:showSerName val="0"/>
          <c:showPercent val="0"/>
          <c:showBubbleSize val="0"/>
        </c:dLbls>
        <c:gapWidth val="100"/>
        <c:overlap val="100"/>
        <c:axId val="522392888"/>
        <c:axId val="522393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371</c:v>
                </c:pt>
                <c:pt idx="2">
                  <c:v>#N/A</c:v>
                </c:pt>
                <c:pt idx="3">
                  <c:v>#N/A</c:v>
                </c:pt>
                <c:pt idx="4">
                  <c:v>287</c:v>
                </c:pt>
                <c:pt idx="5">
                  <c:v>#N/A</c:v>
                </c:pt>
                <c:pt idx="6">
                  <c:v>#N/A</c:v>
                </c:pt>
                <c:pt idx="7">
                  <c:v>235</c:v>
                </c:pt>
                <c:pt idx="8">
                  <c:v>#N/A</c:v>
                </c:pt>
                <c:pt idx="9">
                  <c:v>#N/A</c:v>
                </c:pt>
                <c:pt idx="10">
                  <c:v>222</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522392888"/>
        <c:axId val="522393672"/>
      </c:lineChart>
      <c:catAx>
        <c:axId val="52239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393672"/>
        <c:crosses val="autoZero"/>
        <c:auto val="1"/>
        <c:lblAlgn val="ctr"/>
        <c:lblOffset val="100"/>
        <c:tickLblSkip val="1"/>
        <c:tickMarkSkip val="1"/>
        <c:noMultiLvlLbl val="0"/>
      </c:catAx>
      <c:valAx>
        <c:axId val="52239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9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6285</c:v>
                </c:pt>
                <c:pt idx="5">
                  <c:v>6101</c:v>
                </c:pt>
                <c:pt idx="8">
                  <c:v>5720</c:v>
                </c:pt>
                <c:pt idx="11">
                  <c:v>5355</c:v>
                </c:pt>
                <c:pt idx="14">
                  <c:v>4984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c:v>
                </c:pt>
                <c:pt idx="5">
                  <c:v>58</c:v>
                </c:pt>
                <c:pt idx="8">
                  <c:v>58</c:v>
                </c:pt>
                <c:pt idx="11">
                  <c:v>63</c:v>
                </c:pt>
                <c:pt idx="14">
                  <c:v>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1608</c:v>
                </c:pt>
                <c:pt idx="5">
                  <c:v>1572</c:v>
                </c:pt>
                <c:pt idx="8">
                  <c:v>1615</c:v>
                </c:pt>
                <c:pt idx="11">
                  <c:v>1696</c:v>
                </c:pt>
                <c:pt idx="14">
                  <c:v>1838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1061</c:v>
                </c:pt>
                <c:pt idx="3">
                  <c:v>1043</c:v>
                </c:pt>
                <c:pt idx="6">
                  <c:v>1093</c:v>
                </c:pt>
                <c:pt idx="9">
                  <c:v>1018</c:v>
                </c:pt>
                <c:pt idx="12">
                  <c:v>1019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c:v>
                </c:pt>
                <c:pt idx="3">
                  <c:v>70</c:v>
                </c:pt>
                <c:pt idx="6">
                  <c:v>5</c:v>
                </c:pt>
                <c:pt idx="9">
                  <c:v>39</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2646</c:v>
                </c:pt>
                <c:pt idx="3">
                  <c:v>2555</c:v>
                </c:pt>
                <c:pt idx="6">
                  <c:v>2698</c:v>
                </c:pt>
                <c:pt idx="9">
                  <c:v>2676</c:v>
                </c:pt>
                <c:pt idx="12">
                  <c:v>2663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297</c:v>
                </c:pt>
                <c:pt idx="3">
                  <c:v>270</c:v>
                </c:pt>
                <c:pt idx="6">
                  <c:v>243</c:v>
                </c:pt>
                <c:pt idx="9">
                  <c:v>217</c:v>
                </c:pt>
                <c:pt idx="12">
                  <c:v>192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5606</c:v>
                </c:pt>
                <c:pt idx="3">
                  <c:v>5296</c:v>
                </c:pt>
                <c:pt idx="6">
                  <c:v>4832</c:v>
                </c:pt>
                <c:pt idx="9">
                  <c:v>4229</c:v>
                </c:pt>
                <c:pt idx="12">
                  <c:v>3913</c:v>
                </c:pt>
              </c:numCache>
            </c:numRef>
          </c:val>
        </c:ser>
        <c:dLbls>
          <c:showLegendKey val="0"/>
          <c:showVal val="0"/>
          <c:showCatName val="0"/>
          <c:showSerName val="0"/>
          <c:showPercent val="0"/>
          <c:showBubbleSize val="0"/>
        </c:dLbls>
        <c:gapWidth val="100"/>
        <c:overlap val="100"/>
        <c:axId val="522392496"/>
        <c:axId val="517943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1779</c:v>
                </c:pt>
                <c:pt idx="2">
                  <c:v>#N/A</c:v>
                </c:pt>
                <c:pt idx="3">
                  <c:v>#N/A</c:v>
                </c:pt>
                <c:pt idx="4">
                  <c:v>1502</c:v>
                </c:pt>
                <c:pt idx="5">
                  <c:v>#N/A</c:v>
                </c:pt>
                <c:pt idx="6">
                  <c:v>#N/A</c:v>
                </c:pt>
                <c:pt idx="7">
                  <c:v>1479</c:v>
                </c:pt>
                <c:pt idx="8">
                  <c:v>#N/A</c:v>
                </c:pt>
                <c:pt idx="9">
                  <c:v>#N/A</c:v>
                </c:pt>
                <c:pt idx="10">
                  <c:v>1066</c:v>
                </c:pt>
                <c:pt idx="11">
                  <c:v>#N/A</c:v>
                </c:pt>
                <c:pt idx="12">
                  <c:v>#N/A</c:v>
                </c:pt>
                <c:pt idx="13">
                  <c:v>933</c:v>
                </c:pt>
                <c:pt idx="14">
                  <c:v>#N/A</c:v>
                </c:pt>
              </c:numCache>
            </c:numRef>
          </c:val>
          <c:smooth val="0"/>
        </c:ser>
        <c:dLbls>
          <c:showLegendKey val="0"/>
          <c:showVal val="0"/>
          <c:showCatName val="0"/>
          <c:showSerName val="0"/>
          <c:showPercent val="0"/>
          <c:showBubbleSize val="0"/>
        </c:dLbls>
        <c:marker val="1"/>
        <c:smooth val="0"/>
        <c:axId val="522392496"/>
        <c:axId val="517943752"/>
      </c:lineChart>
      <c:catAx>
        <c:axId val="52239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943752"/>
        <c:crosses val="autoZero"/>
        <c:auto val="1"/>
        <c:lblAlgn val="ctr"/>
        <c:lblOffset val="100"/>
        <c:tickLblSkip val="1"/>
        <c:tickMarkSkip val="1"/>
        <c:noMultiLvlLbl val="0"/>
      </c:catAx>
      <c:valAx>
        <c:axId val="51794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9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
8,526
374.22
5,284,821
5,064,068
197,641
3,728,381
3,913,222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全国平均を上回る高齢化率（平成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月現在で</a:t>
          </a:r>
          <a:r>
            <a:rPr kumimoji="1" lang="en-US" altLang="ja-JP" sz="1100">
              <a:latin typeface="ＭＳ Ｐゴシック"/>
            </a:rPr>
            <a:t>34.7</a:t>
          </a:r>
          <a:r>
            <a:rPr kumimoji="1" lang="ja-JP" altLang="en-US" sz="1100">
              <a:latin typeface="ＭＳ Ｐゴシック"/>
            </a:rPr>
            <a:t>％）に加え、町内に主たる産業が乏しい影響等もあり課税客体の減少が著しく財政基盤が弱いため、類似団体の指数を単年度及び過去の指数共に下回る状況となっている。</a:t>
          </a:r>
          <a:endParaRPr kumimoji="1" lang="en-US" altLang="ja-JP" sz="1100">
            <a:latin typeface="ＭＳ Ｐゴシック"/>
          </a:endParaRPr>
        </a:p>
        <a:p>
          <a:r>
            <a:rPr kumimoji="1" lang="ja-JP" altLang="en-US" sz="1100">
              <a:latin typeface="ＭＳ Ｐゴシック"/>
            </a:rPr>
            <a:t>　また、広い面積に点在している集落があることから、過去に整備した道路橋りょうや学校、病院などのインフラ整備に係る公債費をはじめとする需要額の高さも類似団体平均を下回る要因としてあげられる。</a:t>
          </a:r>
          <a:endParaRPr kumimoji="1" lang="en-US" altLang="ja-JP" sz="1100">
            <a:latin typeface="ＭＳ Ｐゴシック"/>
          </a:endParaRPr>
        </a:p>
        <a:p>
          <a:r>
            <a:rPr kumimoji="1" lang="ja-JP" altLang="en-US" sz="1100">
              <a:latin typeface="ＭＳ Ｐゴシック"/>
            </a:rPr>
            <a:t>　今後は、投資的事業を厳選しながら公債費の抑制を図りつつ、窓口延長業務等を引き続き行い、徴収業務の強化により財源確保に努めていく。</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歳出については、地方債の発行額抑制及び繰越事業も含め投資的事業の減少が見られたため、経常的経費の割合自体は増加している。</a:t>
          </a:r>
          <a:endParaRPr kumimoji="1" lang="en-US" altLang="ja-JP" sz="1100">
            <a:latin typeface="ＭＳ Ｐゴシック"/>
          </a:endParaRPr>
        </a:p>
        <a:p>
          <a:r>
            <a:rPr kumimoji="1" lang="ja-JP" altLang="en-US" sz="1100">
              <a:latin typeface="ＭＳ Ｐゴシック"/>
            </a:rPr>
            <a:t>　歳入については、地方税が米価下落の影響等により前年度対比</a:t>
          </a:r>
          <a:r>
            <a:rPr kumimoji="1" lang="en-US" altLang="ja-JP" sz="1100">
              <a:latin typeface="ＭＳ Ｐゴシック"/>
            </a:rPr>
            <a:t>5.36</a:t>
          </a:r>
          <a:r>
            <a:rPr kumimoji="1" lang="ja-JP" altLang="en-US" sz="1100">
              <a:latin typeface="ＭＳ Ｐゴシック"/>
            </a:rPr>
            <a:t>百万円の減となっている。地方交付税は病院建設に係る過疎債償還終了により公債費の減額や個別算定経費の改正による影響で</a:t>
          </a:r>
          <a:r>
            <a:rPr kumimoji="1" lang="en-US" altLang="ja-JP" sz="1100">
              <a:latin typeface="ＭＳ Ｐゴシック"/>
            </a:rPr>
            <a:t>178.85</a:t>
          </a:r>
          <a:r>
            <a:rPr kumimoji="1" lang="ja-JP" altLang="en-US" sz="1100">
              <a:latin typeface="ＭＳ Ｐゴシック"/>
            </a:rPr>
            <a:t>百万円と大幅な減少となった。このことから、比率については</a:t>
          </a:r>
          <a:r>
            <a:rPr kumimoji="1" lang="en-US" altLang="ja-JP" sz="1100">
              <a:latin typeface="ＭＳ Ｐゴシック"/>
            </a:rPr>
            <a:t>0.6</a:t>
          </a:r>
          <a:r>
            <a:rPr kumimoji="1" lang="ja-JP" altLang="en-US" sz="1100">
              <a:latin typeface="ＭＳ Ｐゴシック"/>
            </a:rPr>
            <a:t>ポイント改悪し、類似団体平均を下回っている結果となった。</a:t>
          </a:r>
          <a:endParaRPr kumimoji="1" lang="en-US" altLang="ja-JP" sz="1100">
            <a:latin typeface="ＭＳ Ｐゴシック"/>
          </a:endParaRPr>
        </a:p>
        <a:p>
          <a:r>
            <a:rPr kumimoji="1" lang="ja-JP" altLang="en-US" sz="1100" baseline="0">
              <a:latin typeface="ＭＳ Ｐゴシック"/>
            </a:rPr>
            <a:t>　今後も、義務的経費の削減に努め財政健全化を図っていく。</a:t>
          </a:r>
          <a:endParaRPr kumimoji="1" lang="en-US" altLang="ja-JP" sz="1100" baseline="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17780</xdr:rowOff>
    </xdr:to>
    <xdr:cxnSp macro="">
      <xdr:nvCxnSpPr>
        <xdr:cNvPr id="129" name="直線コネクタ 128"/>
        <xdr:cNvCxnSpPr/>
      </xdr:nvCxnSpPr>
      <xdr:spPr>
        <a:xfrm>
          <a:off x="4114800" y="1079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1694</xdr:rowOff>
    </xdr:to>
    <xdr:cxnSp macro="">
      <xdr:nvCxnSpPr>
        <xdr:cNvPr id="132" name="直線コネクタ 131"/>
        <xdr:cNvCxnSpPr/>
      </xdr:nvCxnSpPr>
      <xdr:spPr>
        <a:xfrm flipV="1">
          <a:off x="3225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90170</xdr:rowOff>
    </xdr:to>
    <xdr:cxnSp macro="">
      <xdr:nvCxnSpPr>
        <xdr:cNvPr id="135" name="直線コネクタ 134"/>
        <xdr:cNvCxnSpPr/>
      </xdr:nvCxnSpPr>
      <xdr:spPr>
        <a:xfrm flipV="1">
          <a:off x="2336800" y="1080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70062</xdr:rowOff>
    </xdr:from>
    <xdr:to>
      <xdr:col>3</xdr:col>
      <xdr:colOff>279400</xdr:colOff>
      <xdr:row>63</xdr:row>
      <xdr:rowOff>90170</xdr:rowOff>
    </xdr:to>
    <xdr:cxnSp macro="">
      <xdr:nvCxnSpPr>
        <xdr:cNvPr id="138" name="直線コネクタ 137"/>
        <xdr:cNvCxnSpPr/>
      </xdr:nvCxnSpPr>
      <xdr:spPr>
        <a:xfrm>
          <a:off x="1447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1" name="フローチャート :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9"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0" name="円/楕円 149"/>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1" name="テキスト ボックス 150"/>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2" name="円/楕円 151"/>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3" name="テキスト ボックス 152"/>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4" name="円/楕円 153"/>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55" name="テキスト ボックス 154"/>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56" name="円/楕円 155"/>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105639</xdr:rowOff>
    </xdr:from>
    <xdr:ext cx="762000" cy="259045"/>
    <xdr:sp macro="" textlink="">
      <xdr:nvSpPr>
        <xdr:cNvPr id="157" name="テキスト ボックス 156"/>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[187,868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年度末人口が</a:t>
          </a:r>
          <a:r>
            <a:rPr kumimoji="1" lang="en-US" altLang="ja-JP" sz="1100">
              <a:latin typeface="ＭＳ Ｐゴシック"/>
            </a:rPr>
            <a:t>8,708</a:t>
          </a:r>
          <a:r>
            <a:rPr kumimoji="1" lang="ja-JP" altLang="en-US" sz="1100">
              <a:latin typeface="ＭＳ Ｐゴシック"/>
            </a:rPr>
            <a:t>人から</a:t>
          </a:r>
          <a:r>
            <a:rPr kumimoji="1" lang="en-US" altLang="ja-JP" sz="1100">
              <a:latin typeface="ＭＳ Ｐゴシック"/>
            </a:rPr>
            <a:t>8,498</a:t>
          </a:r>
          <a:r>
            <a:rPr kumimoji="1" lang="ja-JP" altLang="en-US" sz="1100">
              <a:latin typeface="ＭＳ Ｐゴシック"/>
            </a:rPr>
            <a:t>人（▲</a:t>
          </a:r>
          <a:r>
            <a:rPr kumimoji="1" lang="en-US" altLang="ja-JP" sz="1100">
              <a:latin typeface="ＭＳ Ｐゴシック"/>
            </a:rPr>
            <a:t>2.4</a:t>
          </a:r>
          <a:r>
            <a:rPr kumimoji="1" lang="ja-JP" altLang="en-US" sz="1100">
              <a:latin typeface="ＭＳ Ｐゴシック"/>
            </a:rPr>
            <a:t>％）と減少しているなか、人口</a:t>
          </a:r>
          <a:r>
            <a:rPr kumimoji="1" lang="en-US" altLang="ja-JP" sz="1100">
              <a:latin typeface="ＭＳ Ｐゴシック"/>
            </a:rPr>
            <a:t>1</a:t>
          </a:r>
          <a:r>
            <a:rPr kumimoji="1" lang="ja-JP" altLang="en-US" sz="1100">
              <a:latin typeface="ＭＳ Ｐゴシック"/>
            </a:rPr>
            <a:t>人当たりの決算額については対前年度比</a:t>
          </a:r>
          <a:r>
            <a:rPr kumimoji="1" lang="en-US" altLang="ja-JP" sz="1100">
              <a:latin typeface="ＭＳ Ｐゴシック"/>
            </a:rPr>
            <a:t>13,448</a:t>
          </a:r>
          <a:r>
            <a:rPr kumimoji="1" lang="ja-JP" altLang="en-US" sz="1100">
              <a:latin typeface="ＭＳ Ｐゴシック"/>
            </a:rPr>
            <a:t>円の増加となっている。要因として、人件費については採用抑制等による影響で対前年度比</a:t>
          </a:r>
          <a:r>
            <a:rPr kumimoji="1" lang="en-US" altLang="ja-JP" sz="1100">
              <a:latin typeface="ＭＳ Ｐゴシック"/>
            </a:rPr>
            <a:t>28.1</a:t>
          </a:r>
          <a:r>
            <a:rPr kumimoji="1" lang="ja-JP" altLang="en-US" sz="1100">
              <a:latin typeface="ＭＳ Ｐゴシック"/>
            </a:rPr>
            <a:t>百万円の減となっているが、物件等については番号制度システム改修やふるさと納税関連経費、スクールバス運行等委託料等により</a:t>
          </a:r>
          <a:r>
            <a:rPr kumimoji="1" lang="en-US" altLang="ja-JP" sz="1100">
              <a:latin typeface="ＭＳ Ｐゴシック"/>
            </a:rPr>
            <a:t>78.6</a:t>
          </a:r>
          <a:r>
            <a:rPr kumimoji="1" lang="ja-JP" altLang="en-US" sz="1100">
              <a:latin typeface="ＭＳ Ｐゴシック"/>
            </a:rPr>
            <a:t>百万円の増となっていることが要因として挙げられる。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71625</xdr:rowOff>
    </xdr:from>
    <xdr:to>
      <xdr:col>7</xdr:col>
      <xdr:colOff>152400</xdr:colOff>
      <xdr:row>83</xdr:row>
      <xdr:rowOff>104076</xdr:rowOff>
    </xdr:to>
    <xdr:cxnSp macro="">
      <xdr:nvCxnSpPr>
        <xdr:cNvPr id="189" name="直線コネクタ 188"/>
        <xdr:cNvCxnSpPr/>
      </xdr:nvCxnSpPr>
      <xdr:spPr>
        <a:xfrm>
          <a:off x="4114800" y="14301975"/>
          <a:ext cx="8382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62809</xdr:rowOff>
    </xdr:from>
    <xdr:to>
      <xdr:col>6</xdr:col>
      <xdr:colOff>0</xdr:colOff>
      <xdr:row>83</xdr:row>
      <xdr:rowOff>71625</xdr:rowOff>
    </xdr:to>
    <xdr:cxnSp macro="">
      <xdr:nvCxnSpPr>
        <xdr:cNvPr id="192" name="直線コネクタ 191"/>
        <xdr:cNvCxnSpPr/>
      </xdr:nvCxnSpPr>
      <xdr:spPr>
        <a:xfrm>
          <a:off x="3225800" y="14293159"/>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62809</xdr:rowOff>
    </xdr:from>
    <xdr:to>
      <xdr:col>4</xdr:col>
      <xdr:colOff>482600</xdr:colOff>
      <xdr:row>83</xdr:row>
      <xdr:rowOff>63209</xdr:rowOff>
    </xdr:to>
    <xdr:cxnSp macro="">
      <xdr:nvCxnSpPr>
        <xdr:cNvPr id="195" name="直線コネクタ 194"/>
        <xdr:cNvCxnSpPr/>
      </xdr:nvCxnSpPr>
      <xdr:spPr>
        <a:xfrm flipV="1">
          <a:off x="2336800" y="1429315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58012</xdr:rowOff>
    </xdr:from>
    <xdr:to>
      <xdr:col>3</xdr:col>
      <xdr:colOff>279400</xdr:colOff>
      <xdr:row>83</xdr:row>
      <xdr:rowOff>63209</xdr:rowOff>
    </xdr:to>
    <xdr:cxnSp macro="">
      <xdr:nvCxnSpPr>
        <xdr:cNvPr id="198" name="直線コネクタ 197"/>
        <xdr:cNvCxnSpPr/>
      </xdr:nvCxnSpPr>
      <xdr:spPr>
        <a:xfrm>
          <a:off x="1447800" y="14288362"/>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161257</xdr:rowOff>
    </xdr:from>
    <xdr:to>
      <xdr:col>2</xdr:col>
      <xdr:colOff>127000</xdr:colOff>
      <xdr:row>83</xdr:row>
      <xdr:rowOff>91407</xdr:rowOff>
    </xdr:to>
    <xdr:sp macro="" textlink="">
      <xdr:nvSpPr>
        <xdr:cNvPr id="201" name="フローチャート : 判断 200"/>
        <xdr:cNvSpPr/>
      </xdr:nvSpPr>
      <xdr:spPr>
        <a:xfrm>
          <a:off x="1397000" y="1422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101584</xdr:rowOff>
    </xdr:from>
    <xdr:ext cx="762000" cy="259045"/>
    <xdr:sp macro="" textlink="">
      <xdr:nvSpPr>
        <xdr:cNvPr id="202" name="テキスト ボックス 201"/>
        <xdr:cNvSpPr txBox="1"/>
      </xdr:nvSpPr>
      <xdr:spPr>
        <a:xfrm>
          <a:off x="1066800" y="139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53276</xdr:rowOff>
    </xdr:from>
    <xdr:to>
      <xdr:col>7</xdr:col>
      <xdr:colOff>203200</xdr:colOff>
      <xdr:row>83</xdr:row>
      <xdr:rowOff>154876</xdr:rowOff>
    </xdr:to>
    <xdr:sp macro="" textlink="">
      <xdr:nvSpPr>
        <xdr:cNvPr id="208" name="円/楕円 207"/>
        <xdr:cNvSpPr/>
      </xdr:nvSpPr>
      <xdr:spPr>
        <a:xfrm>
          <a:off x="4902200" y="142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69803</xdr:rowOff>
    </xdr:from>
    <xdr:ext cx="762000" cy="259045"/>
    <xdr:sp macro="" textlink="">
      <xdr:nvSpPr>
        <xdr:cNvPr id="209" name="人件費・物件費等の状況該当値テキスト"/>
        <xdr:cNvSpPr txBox="1"/>
      </xdr:nvSpPr>
      <xdr:spPr>
        <a:xfrm>
          <a:off x="5041900" y="141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20825</xdr:rowOff>
    </xdr:from>
    <xdr:to>
      <xdr:col>6</xdr:col>
      <xdr:colOff>50800</xdr:colOff>
      <xdr:row>83</xdr:row>
      <xdr:rowOff>122425</xdr:rowOff>
    </xdr:to>
    <xdr:sp macro="" textlink="">
      <xdr:nvSpPr>
        <xdr:cNvPr id="210" name="円/楕円 209"/>
        <xdr:cNvSpPr/>
      </xdr:nvSpPr>
      <xdr:spPr>
        <a:xfrm>
          <a:off x="4064000" y="14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132602</xdr:rowOff>
    </xdr:from>
    <xdr:ext cx="736600" cy="259045"/>
    <xdr:sp macro="" textlink="">
      <xdr:nvSpPr>
        <xdr:cNvPr id="211" name="テキスト ボックス 210"/>
        <xdr:cNvSpPr txBox="1"/>
      </xdr:nvSpPr>
      <xdr:spPr>
        <a:xfrm>
          <a:off x="3733800" y="140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12009</xdr:rowOff>
    </xdr:from>
    <xdr:to>
      <xdr:col>4</xdr:col>
      <xdr:colOff>533400</xdr:colOff>
      <xdr:row>83</xdr:row>
      <xdr:rowOff>113609</xdr:rowOff>
    </xdr:to>
    <xdr:sp macro="" textlink="">
      <xdr:nvSpPr>
        <xdr:cNvPr id="212" name="円/楕円 211"/>
        <xdr:cNvSpPr/>
      </xdr:nvSpPr>
      <xdr:spPr>
        <a:xfrm>
          <a:off x="3175000" y="142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123786</xdr:rowOff>
    </xdr:from>
    <xdr:ext cx="762000" cy="259045"/>
    <xdr:sp macro="" textlink="">
      <xdr:nvSpPr>
        <xdr:cNvPr id="213" name="テキスト ボックス 212"/>
        <xdr:cNvSpPr txBox="1"/>
      </xdr:nvSpPr>
      <xdr:spPr>
        <a:xfrm>
          <a:off x="2844800" y="1401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12409</xdr:rowOff>
    </xdr:from>
    <xdr:to>
      <xdr:col>3</xdr:col>
      <xdr:colOff>330200</xdr:colOff>
      <xdr:row>83</xdr:row>
      <xdr:rowOff>114009</xdr:rowOff>
    </xdr:to>
    <xdr:sp macro="" textlink="">
      <xdr:nvSpPr>
        <xdr:cNvPr id="214" name="円/楕円 213"/>
        <xdr:cNvSpPr/>
      </xdr:nvSpPr>
      <xdr:spPr>
        <a:xfrm>
          <a:off x="2286000" y="142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124186</xdr:rowOff>
    </xdr:from>
    <xdr:ext cx="762000" cy="259045"/>
    <xdr:sp macro="" textlink="">
      <xdr:nvSpPr>
        <xdr:cNvPr id="215" name="テキスト ボックス 214"/>
        <xdr:cNvSpPr txBox="1"/>
      </xdr:nvSpPr>
      <xdr:spPr>
        <a:xfrm>
          <a:off x="1955800" y="1401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7212</xdr:rowOff>
    </xdr:from>
    <xdr:to>
      <xdr:col>2</xdr:col>
      <xdr:colOff>127000</xdr:colOff>
      <xdr:row>83</xdr:row>
      <xdr:rowOff>108812</xdr:rowOff>
    </xdr:to>
    <xdr:sp macro="" textlink="">
      <xdr:nvSpPr>
        <xdr:cNvPr id="216" name="円/楕円 215"/>
        <xdr:cNvSpPr/>
      </xdr:nvSpPr>
      <xdr:spPr>
        <a:xfrm>
          <a:off x="1397000" y="142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93589</xdr:rowOff>
    </xdr:from>
    <xdr:ext cx="762000" cy="259045"/>
    <xdr:sp macro="" textlink="">
      <xdr:nvSpPr>
        <xdr:cNvPr id="217" name="テキスト ボックス 216"/>
        <xdr:cNvSpPr txBox="1"/>
      </xdr:nvSpPr>
      <xdr:spPr>
        <a:xfrm>
          <a:off x="1066800" y="1432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増加の大きな要因としては、給与の総合的見直しによる給料表を国奉給表に公民較差を踏まえた一定率を乗じて調整した山形県職員給料表に準じたことに伴う要因が前年度比</a:t>
          </a:r>
          <a:r>
            <a:rPr kumimoji="1" lang="en-US" altLang="ja-JP" sz="1100">
              <a:latin typeface="ＭＳ Ｐゴシック"/>
            </a:rPr>
            <a:t>1.3</a:t>
          </a:r>
          <a:r>
            <a:rPr kumimoji="1" lang="ja-JP" altLang="en-US" sz="1100">
              <a:latin typeface="ＭＳ Ｐゴシック"/>
            </a:rPr>
            <a:t>ポイント増加している。また、経験年数階層の分布変動による平均給与が上昇したこと等によるものと合わせ、対前年度比</a:t>
          </a:r>
          <a:r>
            <a:rPr kumimoji="1" lang="en-US" altLang="ja-JP" sz="1100">
              <a:latin typeface="ＭＳ Ｐゴシック"/>
            </a:rPr>
            <a:t>2.0</a:t>
          </a:r>
          <a:r>
            <a:rPr kumimoji="1" lang="ja-JP" altLang="en-US" sz="1100">
              <a:latin typeface="ＭＳ Ｐゴシック"/>
            </a:rPr>
            <a:t>ポイントの増加となっている。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69427</xdr:rowOff>
    </xdr:to>
    <xdr:cxnSp macro="">
      <xdr:nvCxnSpPr>
        <xdr:cNvPr id="251" name="直線コネクタ 250"/>
        <xdr:cNvCxnSpPr/>
      </xdr:nvCxnSpPr>
      <xdr:spPr>
        <a:xfrm>
          <a:off x="16179800" y="1465326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29634</xdr:rowOff>
    </xdr:to>
    <xdr:cxnSp macro="">
      <xdr:nvCxnSpPr>
        <xdr:cNvPr id="254" name="直線コネクタ 253"/>
        <xdr:cNvCxnSpPr/>
      </xdr:nvCxnSpPr>
      <xdr:spPr>
        <a:xfrm flipV="1">
          <a:off x="15290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29634</xdr:rowOff>
    </xdr:to>
    <xdr:cxnSp macro="">
      <xdr:nvCxnSpPr>
        <xdr:cNvPr id="257" name="直線コネクタ 256"/>
        <xdr:cNvCxnSpPr/>
      </xdr:nvCxnSpPr>
      <xdr:spPr>
        <a:xfrm>
          <a:off x="14401800" y="152565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168911</xdr:rowOff>
    </xdr:to>
    <xdr:cxnSp macro="">
      <xdr:nvCxnSpPr>
        <xdr:cNvPr id="260" name="直線コネクタ 259"/>
        <xdr:cNvCxnSpPr/>
      </xdr:nvCxnSpPr>
      <xdr:spPr>
        <a:xfrm>
          <a:off x="13512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3" name="フローチャート : 判断 262"/>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4" name="テキスト ボックス 263"/>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0" name="円/楕円 269"/>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1"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2" name="円/楕円 271"/>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3" name="テキスト ボックス 272"/>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4" name="円/楕円 273"/>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5" name="テキスト ボックス 27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6" name="円/楕円 275"/>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77" name="テキスト ボックス 27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8" name="円/楕円 277"/>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9" name="テキスト ボックス 278"/>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人口千人当たり職員数について、職員数は退職不補充により対前年度比▲</a:t>
          </a:r>
          <a:r>
            <a:rPr kumimoji="1" lang="en-US" altLang="ja-JP" sz="1100">
              <a:latin typeface="ＭＳ Ｐゴシック"/>
            </a:rPr>
            <a:t>2</a:t>
          </a:r>
          <a:r>
            <a:rPr kumimoji="1" lang="ja-JP" altLang="en-US" sz="1100">
              <a:latin typeface="ＭＳ Ｐゴシック"/>
            </a:rPr>
            <a:t>人となっている。また、年度末人口については対前年度比▲</a:t>
          </a:r>
          <a:r>
            <a:rPr kumimoji="1" lang="en-US" altLang="ja-JP" sz="1100">
              <a:latin typeface="ＭＳ Ｐゴシック"/>
            </a:rPr>
            <a:t>210</a:t>
          </a:r>
          <a:r>
            <a:rPr kumimoji="1" lang="ja-JP" altLang="en-US" sz="1100">
              <a:latin typeface="ＭＳ Ｐゴシック"/>
            </a:rPr>
            <a:t>人と大幅に減少しているため、結果として</a:t>
          </a:r>
          <a:r>
            <a:rPr kumimoji="1" lang="en-US" altLang="ja-JP" sz="1100">
              <a:latin typeface="ＭＳ Ｐゴシック"/>
            </a:rPr>
            <a:t>0.51</a:t>
          </a:r>
          <a:r>
            <a:rPr kumimoji="1" lang="ja-JP" altLang="en-US" sz="1100">
              <a:latin typeface="ＭＳ Ｐゴシック"/>
            </a:rPr>
            <a:t>人の増となっている。類似団体平均を下回っているものの、全国平均、県平均を上回っている要因としては、行政区域の地理的条件により、小中学校の技労職員が平均値を上回っていることが挙げられるが、今後も退職者の不補充を行いながら適正な定員管理に努め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119852</xdr:rowOff>
    </xdr:from>
    <xdr:to>
      <xdr:col>24</xdr:col>
      <xdr:colOff>558800</xdr:colOff>
      <xdr:row>60</xdr:row>
      <xdr:rowOff>155012</xdr:rowOff>
    </xdr:to>
    <xdr:cxnSp macro="">
      <xdr:nvCxnSpPr>
        <xdr:cNvPr id="316" name="直線コネクタ 315"/>
        <xdr:cNvCxnSpPr/>
      </xdr:nvCxnSpPr>
      <xdr:spPr>
        <a:xfrm>
          <a:off x="16179800" y="10406852"/>
          <a:ext cx="8382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119852</xdr:rowOff>
    </xdr:from>
    <xdr:to>
      <xdr:col>23</xdr:col>
      <xdr:colOff>406400</xdr:colOff>
      <xdr:row>60</xdr:row>
      <xdr:rowOff>126057</xdr:rowOff>
    </xdr:to>
    <xdr:cxnSp macro="">
      <xdr:nvCxnSpPr>
        <xdr:cNvPr id="319" name="直線コネクタ 318"/>
        <xdr:cNvCxnSpPr/>
      </xdr:nvCxnSpPr>
      <xdr:spPr>
        <a:xfrm flipV="1">
          <a:off x="15290800" y="1040685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106752</xdr:rowOff>
    </xdr:from>
    <xdr:to>
      <xdr:col>22</xdr:col>
      <xdr:colOff>203200</xdr:colOff>
      <xdr:row>60</xdr:row>
      <xdr:rowOff>126057</xdr:rowOff>
    </xdr:to>
    <xdr:cxnSp macro="">
      <xdr:nvCxnSpPr>
        <xdr:cNvPr id="322" name="直線コネクタ 321"/>
        <xdr:cNvCxnSpPr/>
      </xdr:nvCxnSpPr>
      <xdr:spPr>
        <a:xfrm>
          <a:off x="14401800" y="1039375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106752</xdr:rowOff>
    </xdr:to>
    <xdr:cxnSp macro="">
      <xdr:nvCxnSpPr>
        <xdr:cNvPr id="325" name="直線コネクタ 324"/>
        <xdr:cNvCxnSpPr/>
      </xdr:nvCxnSpPr>
      <xdr:spPr>
        <a:xfrm>
          <a:off x="13512800" y="1039168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166043</xdr:rowOff>
    </xdr:from>
    <xdr:to>
      <xdr:col>19</xdr:col>
      <xdr:colOff>533400</xdr:colOff>
      <xdr:row>60</xdr:row>
      <xdr:rowOff>96193</xdr:rowOff>
    </xdr:to>
    <xdr:sp macro="" textlink="">
      <xdr:nvSpPr>
        <xdr:cNvPr id="328" name="フローチャート : 判断 327"/>
        <xdr:cNvSpPr/>
      </xdr:nvSpPr>
      <xdr:spPr>
        <a:xfrm>
          <a:off x="13462000" y="102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106370</xdr:rowOff>
    </xdr:from>
    <xdr:ext cx="762000" cy="259045"/>
    <xdr:sp macro="" textlink="">
      <xdr:nvSpPr>
        <xdr:cNvPr id="329" name="テキスト ボックス 328"/>
        <xdr:cNvSpPr txBox="1"/>
      </xdr:nvSpPr>
      <xdr:spPr>
        <a:xfrm>
          <a:off x="13131800" y="1005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104212</xdr:rowOff>
    </xdr:from>
    <xdr:to>
      <xdr:col>24</xdr:col>
      <xdr:colOff>609600</xdr:colOff>
      <xdr:row>61</xdr:row>
      <xdr:rowOff>34362</xdr:rowOff>
    </xdr:to>
    <xdr:sp macro="" textlink="">
      <xdr:nvSpPr>
        <xdr:cNvPr id="335" name="円/楕円 334"/>
        <xdr:cNvSpPr/>
      </xdr:nvSpPr>
      <xdr:spPr>
        <a:xfrm>
          <a:off x="169672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120739</xdr:rowOff>
    </xdr:from>
    <xdr:ext cx="762000" cy="259045"/>
    <xdr:sp macro="" textlink="">
      <xdr:nvSpPr>
        <xdr:cNvPr id="336" name="定員管理の状況該当値テキスト"/>
        <xdr:cNvSpPr txBox="1"/>
      </xdr:nvSpPr>
      <xdr:spPr>
        <a:xfrm>
          <a:off x="17106900" y="102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69052</xdr:rowOff>
    </xdr:from>
    <xdr:to>
      <xdr:col>23</xdr:col>
      <xdr:colOff>457200</xdr:colOff>
      <xdr:row>60</xdr:row>
      <xdr:rowOff>170652</xdr:rowOff>
    </xdr:to>
    <xdr:sp macro="" textlink="">
      <xdr:nvSpPr>
        <xdr:cNvPr id="337" name="円/楕円 336"/>
        <xdr:cNvSpPr/>
      </xdr:nvSpPr>
      <xdr:spPr>
        <a:xfrm>
          <a:off x="161290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9379</xdr:rowOff>
    </xdr:from>
    <xdr:ext cx="736600" cy="259045"/>
    <xdr:sp macro="" textlink="">
      <xdr:nvSpPr>
        <xdr:cNvPr id="338" name="テキスト ボックス 337"/>
        <xdr:cNvSpPr txBox="1"/>
      </xdr:nvSpPr>
      <xdr:spPr>
        <a:xfrm>
          <a:off x="15798800" y="1012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75257</xdr:rowOff>
    </xdr:from>
    <xdr:to>
      <xdr:col>22</xdr:col>
      <xdr:colOff>254000</xdr:colOff>
      <xdr:row>61</xdr:row>
      <xdr:rowOff>5407</xdr:rowOff>
    </xdr:to>
    <xdr:sp macro="" textlink="">
      <xdr:nvSpPr>
        <xdr:cNvPr id="339" name="円/楕円 338"/>
        <xdr:cNvSpPr/>
      </xdr:nvSpPr>
      <xdr:spPr>
        <a:xfrm>
          <a:off x="15240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15584</xdr:rowOff>
    </xdr:from>
    <xdr:ext cx="762000" cy="259045"/>
    <xdr:sp macro="" textlink="">
      <xdr:nvSpPr>
        <xdr:cNvPr id="340" name="テキスト ボックス 339"/>
        <xdr:cNvSpPr txBox="1"/>
      </xdr:nvSpPr>
      <xdr:spPr>
        <a:xfrm>
          <a:off x="14909800" y="10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55952</xdr:rowOff>
    </xdr:from>
    <xdr:to>
      <xdr:col>21</xdr:col>
      <xdr:colOff>50800</xdr:colOff>
      <xdr:row>60</xdr:row>
      <xdr:rowOff>157552</xdr:rowOff>
    </xdr:to>
    <xdr:sp macro="" textlink="">
      <xdr:nvSpPr>
        <xdr:cNvPr id="341" name="円/楕円 340"/>
        <xdr:cNvSpPr/>
      </xdr:nvSpPr>
      <xdr:spPr>
        <a:xfrm>
          <a:off x="14351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167729</xdr:rowOff>
    </xdr:from>
    <xdr:ext cx="762000" cy="259045"/>
    <xdr:sp macro="" textlink="">
      <xdr:nvSpPr>
        <xdr:cNvPr id="342" name="テキスト ボックス 341"/>
        <xdr:cNvSpPr txBox="1"/>
      </xdr:nvSpPr>
      <xdr:spPr>
        <a:xfrm>
          <a:off x="14020800" y="101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53884</xdr:rowOff>
    </xdr:from>
    <xdr:to>
      <xdr:col>19</xdr:col>
      <xdr:colOff>533400</xdr:colOff>
      <xdr:row>60</xdr:row>
      <xdr:rowOff>155484</xdr:rowOff>
    </xdr:to>
    <xdr:sp macro="" textlink="">
      <xdr:nvSpPr>
        <xdr:cNvPr id="343" name="円/楕円 342"/>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140261</xdr:rowOff>
    </xdr:from>
    <xdr:ext cx="762000" cy="259045"/>
    <xdr:sp macro="" textlink="">
      <xdr:nvSpPr>
        <xdr:cNvPr id="344" name="テキスト ボックス 343"/>
        <xdr:cNvSpPr txBox="1"/>
      </xdr:nvSpPr>
      <xdr:spPr>
        <a:xfrm>
          <a:off x="13131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21</a:t>
          </a:r>
          <a:r>
            <a:rPr kumimoji="1" lang="ja-JP" altLang="en-US" sz="1100">
              <a:latin typeface="ＭＳ Ｐゴシック"/>
            </a:rPr>
            <a:t>年度から平成</a:t>
          </a:r>
          <a:r>
            <a:rPr kumimoji="1" lang="en-US" altLang="ja-JP" sz="1100">
              <a:latin typeface="ＭＳ Ｐゴシック"/>
            </a:rPr>
            <a:t>25</a:t>
          </a:r>
          <a:r>
            <a:rPr kumimoji="1" lang="ja-JP" altLang="en-US" sz="1100">
              <a:latin typeface="ＭＳ Ｐゴシック"/>
            </a:rPr>
            <a:t>年度までの繰上償還実施に伴い、元利償還金が減少したことに加え、町立病院建設に係る起債の償還終了、最上広域市町村圏事務組合の地方債が一部償還終了となったため対前年度比</a:t>
          </a:r>
          <a:r>
            <a:rPr kumimoji="1" lang="en-US" altLang="ja-JP" sz="1100">
              <a:latin typeface="ＭＳ Ｐゴシック"/>
            </a:rPr>
            <a:t>1.3</a:t>
          </a:r>
          <a:r>
            <a:rPr kumimoji="1" lang="ja-JP" altLang="en-US" sz="1100">
              <a:latin typeface="ＭＳ Ｐゴシック"/>
            </a:rPr>
            <a:t>ポイントの改善となっている。</a:t>
          </a:r>
          <a:endParaRPr kumimoji="1" lang="en-US" altLang="ja-JP" sz="1100">
            <a:latin typeface="ＭＳ Ｐゴシック"/>
          </a:endParaRPr>
        </a:p>
        <a:p>
          <a:r>
            <a:rPr kumimoji="1" lang="ja-JP" altLang="en-US" sz="1100">
              <a:latin typeface="ＭＳ Ｐゴシック"/>
            </a:rPr>
            <a:t>　今後はインフラ整備等の大型投資的事業が見込まれることから、より事業を厳選し、引き続き投資的事業の平準化を図りながら財政健全化に努めていく。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95504</xdr:rowOff>
    </xdr:to>
    <xdr:cxnSp macro="">
      <xdr:nvCxnSpPr>
        <xdr:cNvPr id="375" name="直線コネクタ 374"/>
        <xdr:cNvCxnSpPr/>
      </xdr:nvCxnSpPr>
      <xdr:spPr>
        <a:xfrm flipV="1">
          <a:off x="16179800" y="70622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158242</xdr:rowOff>
    </xdr:to>
    <xdr:cxnSp macro="">
      <xdr:nvCxnSpPr>
        <xdr:cNvPr id="378" name="直線コネクタ 377"/>
        <xdr:cNvCxnSpPr/>
      </xdr:nvCxnSpPr>
      <xdr:spPr>
        <a:xfrm flipV="1">
          <a:off x="15290800" y="71249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102616</xdr:rowOff>
    </xdr:to>
    <xdr:cxnSp macro="">
      <xdr:nvCxnSpPr>
        <xdr:cNvPr id="381" name="直線コネクタ 380"/>
        <xdr:cNvCxnSpPr/>
      </xdr:nvCxnSpPr>
      <xdr:spPr>
        <a:xfrm flipV="1">
          <a:off x="14401800" y="718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61468</xdr:rowOff>
    </xdr:to>
    <xdr:cxnSp macro="">
      <xdr:nvCxnSpPr>
        <xdr:cNvPr id="384" name="直線コネクタ 383"/>
        <xdr:cNvCxnSpPr/>
      </xdr:nvCxnSpPr>
      <xdr:spPr>
        <a:xfrm flipV="1">
          <a:off x="13512800" y="73035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85598</xdr:rowOff>
    </xdr:from>
    <xdr:to>
      <xdr:col>19</xdr:col>
      <xdr:colOff>533400</xdr:colOff>
      <xdr:row>43</xdr:row>
      <xdr:rowOff>15748</xdr:rowOff>
    </xdr:to>
    <xdr:sp macro="" textlink="">
      <xdr:nvSpPr>
        <xdr:cNvPr id="387" name="フローチャート : 判断 386"/>
        <xdr:cNvSpPr/>
      </xdr:nvSpPr>
      <xdr:spPr>
        <a:xfrm>
          <a:off x="13462000" y="72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25925</xdr:rowOff>
    </xdr:from>
    <xdr:ext cx="762000" cy="259045"/>
    <xdr:sp macro="" textlink="">
      <xdr:nvSpPr>
        <xdr:cNvPr id="388" name="テキスト ボックス 387"/>
        <xdr:cNvSpPr txBox="1"/>
      </xdr:nvSpPr>
      <xdr:spPr>
        <a:xfrm>
          <a:off x="13131800" y="705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4" name="円/楕円 393"/>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5"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6" name="円/楕円 395"/>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156481</xdr:rowOff>
    </xdr:from>
    <xdr:ext cx="736600" cy="259045"/>
    <xdr:sp macro="" textlink="">
      <xdr:nvSpPr>
        <xdr:cNvPr id="397" name="テキスト ボックス 396"/>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398" name="円/楕円 397"/>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99" name="テキスト ボックス 398"/>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0" name="円/楕円 399"/>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1" name="テキスト ボックス 400"/>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10668</xdr:rowOff>
    </xdr:from>
    <xdr:to>
      <xdr:col>19</xdr:col>
      <xdr:colOff>533400</xdr:colOff>
      <xdr:row>43</xdr:row>
      <xdr:rowOff>112268</xdr:rowOff>
    </xdr:to>
    <xdr:sp macro="" textlink="">
      <xdr:nvSpPr>
        <xdr:cNvPr id="402" name="円/楕円 401"/>
        <xdr:cNvSpPr/>
      </xdr:nvSpPr>
      <xdr:spPr>
        <a:xfrm>
          <a:off x="13462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97045</xdr:rowOff>
    </xdr:from>
    <xdr:ext cx="762000" cy="259045"/>
    <xdr:sp macro="" textlink="">
      <xdr:nvSpPr>
        <xdr:cNvPr id="403" name="テキスト ボックス 402"/>
        <xdr:cNvSpPr txBox="1"/>
      </xdr:nvSpPr>
      <xdr:spPr>
        <a:xfrm>
          <a:off x="13131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近年の借入額抑制により公債残額が減少したことが主な要因としてあげられ、対前年度比</a:t>
          </a:r>
          <a:r>
            <a:rPr kumimoji="1" lang="en-US" altLang="ja-JP" sz="1100">
              <a:latin typeface="ＭＳ Ｐゴシック"/>
            </a:rPr>
            <a:t>3.1</a:t>
          </a:r>
          <a:r>
            <a:rPr kumimoji="1" lang="ja-JP" altLang="en-US" sz="1100">
              <a:latin typeface="ＭＳ Ｐゴシック"/>
            </a:rPr>
            <a:t>ポイントの改善となっている。</a:t>
          </a:r>
          <a:endParaRPr kumimoji="1" lang="en-US" altLang="ja-JP" sz="1100">
            <a:latin typeface="ＭＳ Ｐゴシック"/>
          </a:endParaRPr>
        </a:p>
        <a:p>
          <a:r>
            <a:rPr kumimoji="1" lang="ja-JP" altLang="en-US" sz="1100">
              <a:latin typeface="ＭＳ Ｐゴシック"/>
            </a:rPr>
            <a:t>　今後はインフラ整備等、大型投資的事業の増加が見込まれるため、より厳選し、公債費の発行抑制に努め、過度な負担とならぬよう財政健全化に努めていく。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93073</xdr:rowOff>
    </xdr:from>
    <xdr:to>
      <xdr:col>24</xdr:col>
      <xdr:colOff>558800</xdr:colOff>
      <xdr:row>15</xdr:row>
      <xdr:rowOff>128693</xdr:rowOff>
    </xdr:to>
    <xdr:cxnSp macro="">
      <xdr:nvCxnSpPr>
        <xdr:cNvPr id="439" name="直線コネクタ 438"/>
        <xdr:cNvCxnSpPr/>
      </xdr:nvCxnSpPr>
      <xdr:spPr>
        <a:xfrm flipV="1">
          <a:off x="16179800" y="2664823"/>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128693</xdr:rowOff>
    </xdr:from>
    <xdr:to>
      <xdr:col>23</xdr:col>
      <xdr:colOff>406400</xdr:colOff>
      <xdr:row>16</xdr:row>
      <xdr:rowOff>114663</xdr:rowOff>
    </xdr:to>
    <xdr:cxnSp macro="">
      <xdr:nvCxnSpPr>
        <xdr:cNvPr id="442" name="直線コネクタ 441"/>
        <xdr:cNvCxnSpPr/>
      </xdr:nvCxnSpPr>
      <xdr:spPr>
        <a:xfrm flipV="1">
          <a:off x="15290800" y="2700443"/>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114663</xdr:rowOff>
    </xdr:from>
    <xdr:to>
      <xdr:col>22</xdr:col>
      <xdr:colOff>203200</xdr:colOff>
      <xdr:row>16</xdr:row>
      <xdr:rowOff>127302</xdr:rowOff>
    </xdr:to>
    <xdr:cxnSp macro="">
      <xdr:nvCxnSpPr>
        <xdr:cNvPr id="445" name="直線コネクタ 444"/>
        <xdr:cNvCxnSpPr/>
      </xdr:nvCxnSpPr>
      <xdr:spPr>
        <a:xfrm flipV="1">
          <a:off x="14401800" y="285786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127302</xdr:rowOff>
    </xdr:from>
    <xdr:to>
      <xdr:col>21</xdr:col>
      <xdr:colOff>0</xdr:colOff>
      <xdr:row>17</xdr:row>
      <xdr:rowOff>39733</xdr:rowOff>
    </xdr:to>
    <xdr:cxnSp macro="">
      <xdr:nvCxnSpPr>
        <xdr:cNvPr id="448" name="直線コネクタ 447"/>
        <xdr:cNvCxnSpPr/>
      </xdr:nvCxnSpPr>
      <xdr:spPr>
        <a:xfrm flipV="1">
          <a:off x="13512800" y="2870502"/>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51" name="フローチャート : 判断 450"/>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52" name="テキスト ボックス 451"/>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42273</xdr:rowOff>
    </xdr:from>
    <xdr:to>
      <xdr:col>24</xdr:col>
      <xdr:colOff>609600</xdr:colOff>
      <xdr:row>15</xdr:row>
      <xdr:rowOff>143873</xdr:rowOff>
    </xdr:to>
    <xdr:sp macro="" textlink="">
      <xdr:nvSpPr>
        <xdr:cNvPr id="458" name="円/楕円 457"/>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14350</xdr:rowOff>
    </xdr:from>
    <xdr:ext cx="762000" cy="259045"/>
    <xdr:sp macro="" textlink="">
      <xdr:nvSpPr>
        <xdr:cNvPr id="459" name="将来負担の状況該当値テキスト"/>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77893</xdr:rowOff>
    </xdr:from>
    <xdr:to>
      <xdr:col>23</xdr:col>
      <xdr:colOff>457200</xdr:colOff>
      <xdr:row>16</xdr:row>
      <xdr:rowOff>8043</xdr:rowOff>
    </xdr:to>
    <xdr:sp macro="" textlink="">
      <xdr:nvSpPr>
        <xdr:cNvPr id="460" name="円/楕円 459"/>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164270</xdr:rowOff>
    </xdr:from>
    <xdr:ext cx="736600" cy="259045"/>
    <xdr:sp macro="" textlink="">
      <xdr:nvSpPr>
        <xdr:cNvPr id="461" name="テキスト ボックス 460"/>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63863</xdr:rowOff>
    </xdr:from>
    <xdr:to>
      <xdr:col>22</xdr:col>
      <xdr:colOff>254000</xdr:colOff>
      <xdr:row>16</xdr:row>
      <xdr:rowOff>165463</xdr:rowOff>
    </xdr:to>
    <xdr:sp macro="" textlink="">
      <xdr:nvSpPr>
        <xdr:cNvPr id="462" name="円/楕円 461"/>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150240</xdr:rowOff>
    </xdr:from>
    <xdr:ext cx="762000" cy="259045"/>
    <xdr:sp macro="" textlink="">
      <xdr:nvSpPr>
        <xdr:cNvPr id="463" name="テキスト ボックス 462"/>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76502</xdr:rowOff>
    </xdr:from>
    <xdr:to>
      <xdr:col>21</xdr:col>
      <xdr:colOff>50800</xdr:colOff>
      <xdr:row>17</xdr:row>
      <xdr:rowOff>6652</xdr:rowOff>
    </xdr:to>
    <xdr:sp macro="" textlink="">
      <xdr:nvSpPr>
        <xdr:cNvPr id="464" name="円/楕円 463"/>
        <xdr:cNvSpPr/>
      </xdr:nvSpPr>
      <xdr:spPr>
        <a:xfrm>
          <a:off x="14351000" y="2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162879</xdr:rowOff>
    </xdr:from>
    <xdr:ext cx="762000" cy="259045"/>
    <xdr:sp macro="" textlink="">
      <xdr:nvSpPr>
        <xdr:cNvPr id="465" name="テキスト ボックス 464"/>
        <xdr:cNvSpPr txBox="1"/>
      </xdr:nvSpPr>
      <xdr:spPr>
        <a:xfrm>
          <a:off x="14020800" y="290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160383</xdr:rowOff>
    </xdr:from>
    <xdr:to>
      <xdr:col>19</xdr:col>
      <xdr:colOff>533400</xdr:colOff>
      <xdr:row>17</xdr:row>
      <xdr:rowOff>90533</xdr:rowOff>
    </xdr:to>
    <xdr:sp macro="" textlink="">
      <xdr:nvSpPr>
        <xdr:cNvPr id="466" name="円/楕円 465"/>
        <xdr:cNvSpPr/>
      </xdr:nvSpPr>
      <xdr:spPr>
        <a:xfrm>
          <a:off x="13462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75310</xdr:rowOff>
    </xdr:from>
    <xdr:ext cx="762000" cy="259045"/>
    <xdr:sp macro="" textlink="">
      <xdr:nvSpPr>
        <xdr:cNvPr id="467" name="テキスト ボックス 466"/>
        <xdr:cNvSpPr txBox="1"/>
      </xdr:nvSpPr>
      <xdr:spPr>
        <a:xfrm>
          <a:off x="13131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
8,526
374.22
5,284,821
5,064,068
197,641
3,728,381
3,913,222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行政区域の地理的条件等により広範囲に学校等の施設が多く、退職者の不補充など行財政改革の取組みは実施しているものの、技労職など教育部門において人件費が多くなっていることや、町議会議員の欠員が補充されたことに伴う議員報酬の増加等により対前年度比で</a:t>
          </a:r>
          <a:r>
            <a:rPr kumimoji="1" lang="en-US" altLang="ja-JP" sz="1100">
              <a:latin typeface="ＭＳ Ｐゴシック"/>
            </a:rPr>
            <a:t>0.4</a:t>
          </a:r>
          <a:r>
            <a:rPr kumimoji="1" lang="ja-JP" altLang="en-US" sz="1100">
              <a:latin typeface="ＭＳ Ｐゴシック"/>
            </a:rPr>
            <a:t>ポイント増加している。</a:t>
          </a:r>
          <a:endParaRPr kumimoji="1" lang="en-US" altLang="ja-JP" sz="1100">
            <a:latin typeface="ＭＳ Ｐゴシック"/>
          </a:endParaRPr>
        </a:p>
        <a:p>
          <a:r>
            <a:rPr kumimoji="1" lang="ja-JP" altLang="en-US" sz="1100">
              <a:latin typeface="ＭＳ Ｐゴシック"/>
            </a:rPr>
            <a:t>　今後も行財政改革の推進により、住民の理解を得られる人件費の在り方を検討していく。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104140</xdr:rowOff>
    </xdr:to>
    <xdr:cxnSp macro="">
      <xdr:nvCxnSpPr>
        <xdr:cNvPr id="62" name="直線コネクタ 61"/>
        <xdr:cNvCxnSpPr/>
      </xdr:nvCxnSpPr>
      <xdr:spPr>
        <a:xfrm>
          <a:off x="3987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99568</xdr:rowOff>
    </xdr:to>
    <xdr:cxnSp macro="">
      <xdr:nvCxnSpPr>
        <xdr:cNvPr id="65" name="直線コネクタ 64"/>
        <xdr:cNvCxnSpPr/>
      </xdr:nvCxnSpPr>
      <xdr:spPr>
        <a:xfrm flipV="1">
          <a:off x="3098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145288</xdr:rowOff>
    </xdr:to>
    <xdr:cxnSp macro="">
      <xdr:nvCxnSpPr>
        <xdr:cNvPr id="68" name="直線コネクタ 67"/>
        <xdr:cNvCxnSpPr/>
      </xdr:nvCxnSpPr>
      <xdr:spPr>
        <a:xfrm flipV="1">
          <a:off x="2209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145288</xdr:rowOff>
    </xdr:to>
    <xdr:cxnSp macro="">
      <xdr:nvCxnSpPr>
        <xdr:cNvPr id="71" name="直線コネクタ 70"/>
        <xdr:cNvCxnSpPr/>
      </xdr:nvCxnSpPr>
      <xdr:spPr>
        <a:xfrm>
          <a:off x="1320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41419</xdr:rowOff>
    </xdr:from>
    <xdr:ext cx="762000" cy="259045"/>
    <xdr:sp macro="" textlink="">
      <xdr:nvSpPr>
        <xdr:cNvPr id="75" name="テキスト ボックス 74"/>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3" name="円/楕円 82"/>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4" name="テキスト ボックス 83"/>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5" name="円/楕円 84"/>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6" name="テキスト ボックス 85"/>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7" name="円/楕円 86"/>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8" name="テキスト ボックス 87"/>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89" name="円/楕円 88"/>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0" name="テキスト ボックス 89"/>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冬期間の除雪や学校を含めた施設の維持管理の大部分を直営で行っており、委託料や賃金が類似団体と比較して少ないことが経常収支比率が低い要因として挙げられる。</a:t>
          </a:r>
          <a:endParaRPr kumimoji="1" lang="en-US" altLang="ja-JP" sz="1100">
            <a:latin typeface="ＭＳ Ｐゴシック"/>
          </a:endParaRPr>
        </a:p>
        <a:p>
          <a:r>
            <a:rPr kumimoji="1" lang="ja-JP" altLang="en-US" sz="1100">
              <a:latin typeface="ＭＳ Ｐゴシック"/>
            </a:rPr>
            <a:t>　なお、対前年度対比</a:t>
          </a:r>
          <a:r>
            <a:rPr kumimoji="1" lang="en-US" altLang="ja-JP" sz="1100">
              <a:latin typeface="ＭＳ Ｐゴシック"/>
            </a:rPr>
            <a:t>1.0</a:t>
          </a:r>
          <a:r>
            <a:rPr kumimoji="1" lang="ja-JP" altLang="en-US" sz="1100">
              <a:latin typeface="ＭＳ Ｐゴシック"/>
            </a:rPr>
            <a:t>ポイントの増となっているが、主に新規事業のスクールバス運行委託費及び教育施設の一部管理委託費が</a:t>
          </a:r>
          <a:r>
            <a:rPr kumimoji="1" lang="en-US" altLang="ja-JP" sz="1100">
              <a:latin typeface="ＭＳ Ｐゴシック"/>
            </a:rPr>
            <a:t>22.7</a:t>
          </a:r>
          <a:r>
            <a:rPr kumimoji="1" lang="ja-JP" altLang="en-US" sz="1100">
              <a:latin typeface="ＭＳ Ｐゴシック"/>
            </a:rPr>
            <a:t>百万円の皆増、番号制度に伴うシステム改修費が</a:t>
          </a:r>
          <a:r>
            <a:rPr kumimoji="1" lang="en-US" altLang="ja-JP" sz="1100">
              <a:latin typeface="ＭＳ Ｐゴシック"/>
            </a:rPr>
            <a:t>7.1</a:t>
          </a:r>
          <a:r>
            <a:rPr kumimoji="1" lang="ja-JP" altLang="en-US" sz="1100">
              <a:latin typeface="ＭＳ Ｐゴシック"/>
            </a:rPr>
            <a:t>百万円の増が要因となっている。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124714</xdr:rowOff>
    </xdr:to>
    <xdr:cxnSp macro="">
      <xdr:nvCxnSpPr>
        <xdr:cNvPr id="120" name="直線コネクタ 119"/>
        <xdr:cNvCxnSpPr/>
      </xdr:nvCxnSpPr>
      <xdr:spPr>
        <a:xfrm>
          <a:off x="15671800" y="26507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78994</xdr:rowOff>
    </xdr:to>
    <xdr:cxnSp macro="">
      <xdr:nvCxnSpPr>
        <xdr:cNvPr id="123" name="直線コネクタ 122"/>
        <xdr:cNvCxnSpPr/>
      </xdr:nvCxnSpPr>
      <xdr:spPr>
        <a:xfrm>
          <a:off x="14782800" y="2641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33274</xdr:rowOff>
    </xdr:from>
    <xdr:to>
      <xdr:col>21</xdr:col>
      <xdr:colOff>361950</xdr:colOff>
      <xdr:row>15</xdr:row>
      <xdr:rowOff>69850</xdr:rowOff>
    </xdr:to>
    <xdr:cxnSp macro="">
      <xdr:nvCxnSpPr>
        <xdr:cNvPr id="126" name="直線コネクタ 125"/>
        <xdr:cNvCxnSpPr/>
      </xdr:nvCxnSpPr>
      <xdr:spPr>
        <a:xfrm>
          <a:off x="13893800" y="2605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33274</xdr:rowOff>
    </xdr:to>
    <xdr:cxnSp macro="">
      <xdr:nvCxnSpPr>
        <xdr:cNvPr id="129" name="直線コネクタ 128"/>
        <xdr:cNvCxnSpPr/>
      </xdr:nvCxnSpPr>
      <xdr:spPr>
        <a:xfrm>
          <a:off x="13004800" y="2591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2" name="フローチャート : 判断 131"/>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3" name="テキスト ボックス 13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39" name="円/楕円 138"/>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153941</xdr:rowOff>
    </xdr:from>
    <xdr:ext cx="762000" cy="259045"/>
    <xdr:sp macro="" textlink="">
      <xdr:nvSpPr>
        <xdr:cNvPr id="140" name="物件費該当値テキスト"/>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1" name="円/楕円 140"/>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2" name="テキスト ボックス 141"/>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3" name="円/楕円 142"/>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4" name="テキスト ボックス 14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153924</xdr:rowOff>
    </xdr:from>
    <xdr:to>
      <xdr:col>20</xdr:col>
      <xdr:colOff>209550</xdr:colOff>
      <xdr:row>15</xdr:row>
      <xdr:rowOff>84074</xdr:rowOff>
    </xdr:to>
    <xdr:sp macro="" textlink="">
      <xdr:nvSpPr>
        <xdr:cNvPr id="145" name="円/楕円 144"/>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94251</xdr:rowOff>
    </xdr:from>
    <xdr:ext cx="762000" cy="259045"/>
    <xdr:sp macro="" textlink="">
      <xdr:nvSpPr>
        <xdr:cNvPr id="146" name="テキスト ボックス 145"/>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47" name="円/楕円 146"/>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48" name="テキスト ボックス 14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事業内容及び事業量が異なるため、類似団体平均を下回っている状況にある。新規の国施策である臨時福祉給付金や子育て臨時給付金の支給に伴い対前年度比</a:t>
          </a:r>
          <a:r>
            <a:rPr kumimoji="1" lang="en-US" altLang="ja-JP" sz="1100">
              <a:latin typeface="ＭＳ Ｐゴシック"/>
            </a:rPr>
            <a:t>0.1</a:t>
          </a:r>
          <a:r>
            <a:rPr kumimoji="1" lang="ja-JP" altLang="en-US" sz="1100">
              <a:latin typeface="ＭＳ Ｐゴシック"/>
            </a:rPr>
            <a:t>ポイントの増加となっている。</a:t>
          </a:r>
          <a:endParaRPr kumimoji="1" lang="en-US" altLang="ja-JP" sz="1100">
            <a:latin typeface="ＭＳ Ｐゴシック"/>
          </a:endParaRPr>
        </a:p>
        <a:p>
          <a:r>
            <a:rPr kumimoji="1" lang="ja-JP" altLang="en-US" sz="1100">
              <a:latin typeface="ＭＳ Ｐゴシック"/>
            </a:rPr>
            <a:t>　今後、少子高齢化の進展に伴い、自立支援給付費や医療費、町単独事業費等の増加が見込まれるため、所得要件等の適正化に努め、水準の維持を図る。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31750</xdr:rowOff>
    </xdr:to>
    <xdr:cxnSp macro="">
      <xdr:nvCxnSpPr>
        <xdr:cNvPr id="181" name="直線コネクタ 180"/>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50800</xdr:rowOff>
    </xdr:to>
    <xdr:cxnSp macro="">
      <xdr:nvCxnSpPr>
        <xdr:cNvPr id="184" name="直線コネクタ 183"/>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50800</xdr:rowOff>
    </xdr:to>
    <xdr:cxnSp macro="">
      <xdr:nvCxnSpPr>
        <xdr:cNvPr id="187" name="直線コネクタ 186"/>
        <xdr:cNvCxnSpPr/>
      </xdr:nvCxnSpPr>
      <xdr:spPr>
        <a:xfrm>
          <a:off x="2209800" y="9042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52</xdr:row>
      <xdr:rowOff>127000</xdr:rowOff>
    </xdr:to>
    <xdr:cxnSp macro="">
      <xdr:nvCxnSpPr>
        <xdr:cNvPr id="190" name="直線コネクタ 189"/>
        <xdr:cNvCxnSpPr/>
      </xdr:nvCxnSpPr>
      <xdr:spPr>
        <a:xfrm>
          <a:off x="1320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3" name="フローチャート :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0" name="円/楕円 199"/>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02" name="円/楕円 201"/>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03" name="テキスト ボックス 202"/>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4" name="円/楕円 203"/>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5" name="テキスト ボックス 204"/>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06" name="円/楕円 205"/>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07" name="テキスト ボックス 206"/>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08" name="円/楕円 207"/>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09" name="テキスト ボックス 208"/>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その他における経常収支比率について、類似団体を上回っている要因として特別会計に対する繰出金によるところが大きい。</a:t>
          </a:r>
          <a:endParaRPr kumimoji="1" lang="en-US" altLang="ja-JP" sz="1100">
            <a:latin typeface="ＭＳ Ｐゴシック"/>
          </a:endParaRPr>
        </a:p>
        <a:p>
          <a:r>
            <a:rPr kumimoji="1" lang="ja-JP" altLang="en-US" sz="1100">
              <a:latin typeface="ＭＳ Ｐゴシック"/>
            </a:rPr>
            <a:t>　繰出金については、国保特会、後期特会、介護特会、病院会計など当町の少子高齢化対策や医療費に起因するものと、公共下水道事業特会など赤字補てん的なものが挙げられるが、前者においては介護特会の負担金増に対し、国保特会の負担金減により増減がない状況にある。後者においては独立採算の原則により、利用率の向上や加入促進を強化し、経営健全化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109855</xdr:rowOff>
    </xdr:to>
    <xdr:cxnSp macro="">
      <xdr:nvCxnSpPr>
        <xdr:cNvPr id="237" name="直線コネクタ 236"/>
        <xdr:cNvCxnSpPr/>
      </xdr:nvCxnSpPr>
      <xdr:spPr>
        <a:xfrm>
          <a:off x="15671800" y="10053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75565</xdr:rowOff>
    </xdr:from>
    <xdr:to>
      <xdr:col>22</xdr:col>
      <xdr:colOff>565150</xdr:colOff>
      <xdr:row>58</xdr:row>
      <xdr:rowOff>109855</xdr:rowOff>
    </xdr:to>
    <xdr:cxnSp macro="">
      <xdr:nvCxnSpPr>
        <xdr:cNvPr id="240" name="直線コネクタ 239"/>
        <xdr:cNvCxnSpPr/>
      </xdr:nvCxnSpPr>
      <xdr:spPr>
        <a:xfrm>
          <a:off x="14782800" y="10019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75565</xdr:rowOff>
    </xdr:from>
    <xdr:to>
      <xdr:col>21</xdr:col>
      <xdr:colOff>361950</xdr:colOff>
      <xdr:row>58</xdr:row>
      <xdr:rowOff>92710</xdr:rowOff>
    </xdr:to>
    <xdr:cxnSp macro="">
      <xdr:nvCxnSpPr>
        <xdr:cNvPr id="243" name="直線コネクタ 242"/>
        <xdr:cNvCxnSpPr/>
      </xdr:nvCxnSpPr>
      <xdr:spPr>
        <a:xfrm flipV="1">
          <a:off x="13893800" y="10019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75565</xdr:rowOff>
    </xdr:from>
    <xdr:to>
      <xdr:col>20</xdr:col>
      <xdr:colOff>158750</xdr:colOff>
      <xdr:row>58</xdr:row>
      <xdr:rowOff>92710</xdr:rowOff>
    </xdr:to>
    <xdr:cxnSp macro="">
      <xdr:nvCxnSpPr>
        <xdr:cNvPr id="246" name="直線コネクタ 245"/>
        <xdr:cNvCxnSpPr/>
      </xdr:nvCxnSpPr>
      <xdr:spPr>
        <a:xfrm>
          <a:off x="13004800" y="10019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167640</xdr:rowOff>
    </xdr:from>
    <xdr:to>
      <xdr:col>19</xdr:col>
      <xdr:colOff>6350</xdr:colOff>
      <xdr:row>58</xdr:row>
      <xdr:rowOff>97790</xdr:rowOff>
    </xdr:to>
    <xdr:sp macro="" textlink="">
      <xdr:nvSpPr>
        <xdr:cNvPr id="249" name="フローチャート : 判断 248"/>
        <xdr:cNvSpPr/>
      </xdr:nvSpPr>
      <xdr:spPr>
        <a:xfrm>
          <a:off x="129540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107967</xdr:rowOff>
    </xdr:from>
    <xdr:ext cx="762000" cy="259045"/>
    <xdr:sp macro="" textlink="">
      <xdr:nvSpPr>
        <xdr:cNvPr id="250" name="テキスト ボックス 249"/>
        <xdr:cNvSpPr txBox="1"/>
      </xdr:nvSpPr>
      <xdr:spPr>
        <a:xfrm>
          <a:off x="12623800" y="97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59055</xdr:rowOff>
    </xdr:from>
    <xdr:to>
      <xdr:col>24</xdr:col>
      <xdr:colOff>82550</xdr:colOff>
      <xdr:row>58</xdr:row>
      <xdr:rowOff>160655</xdr:rowOff>
    </xdr:to>
    <xdr:sp macro="" textlink="">
      <xdr:nvSpPr>
        <xdr:cNvPr id="256" name="円/楕円 255"/>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31132</xdr:rowOff>
    </xdr:from>
    <xdr:ext cx="762000" cy="259045"/>
    <xdr:sp macro="" textlink="">
      <xdr:nvSpPr>
        <xdr:cNvPr id="257" name="その他該当値テキスト"/>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59055</xdr:rowOff>
    </xdr:from>
    <xdr:to>
      <xdr:col>22</xdr:col>
      <xdr:colOff>615950</xdr:colOff>
      <xdr:row>58</xdr:row>
      <xdr:rowOff>160655</xdr:rowOff>
    </xdr:to>
    <xdr:sp macro="" textlink="">
      <xdr:nvSpPr>
        <xdr:cNvPr id="258" name="円/楕円 257"/>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145432</xdr:rowOff>
    </xdr:from>
    <xdr:ext cx="736600" cy="259045"/>
    <xdr:sp macro="" textlink="">
      <xdr:nvSpPr>
        <xdr:cNvPr id="259" name="テキスト ボックス 258"/>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0" name="円/楕円 259"/>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111142</xdr:rowOff>
    </xdr:from>
    <xdr:ext cx="762000" cy="259045"/>
    <xdr:sp macro="" textlink="">
      <xdr:nvSpPr>
        <xdr:cNvPr id="261" name="テキスト ボックス 260"/>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41910</xdr:rowOff>
    </xdr:from>
    <xdr:to>
      <xdr:col>20</xdr:col>
      <xdr:colOff>209550</xdr:colOff>
      <xdr:row>58</xdr:row>
      <xdr:rowOff>143510</xdr:rowOff>
    </xdr:to>
    <xdr:sp macro="" textlink="">
      <xdr:nvSpPr>
        <xdr:cNvPr id="262" name="円/楕円 261"/>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128287</xdr:rowOff>
    </xdr:from>
    <xdr:ext cx="762000" cy="259045"/>
    <xdr:sp macro="" textlink="">
      <xdr:nvSpPr>
        <xdr:cNvPr id="263" name="テキスト ボックス 262"/>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24765</xdr:rowOff>
    </xdr:from>
    <xdr:to>
      <xdr:col>19</xdr:col>
      <xdr:colOff>6350</xdr:colOff>
      <xdr:row>58</xdr:row>
      <xdr:rowOff>126365</xdr:rowOff>
    </xdr:to>
    <xdr:sp macro="" textlink="">
      <xdr:nvSpPr>
        <xdr:cNvPr id="264" name="円/楕円 263"/>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111142</xdr:rowOff>
    </xdr:from>
    <xdr:ext cx="762000" cy="259045"/>
    <xdr:sp macro="" textlink="">
      <xdr:nvSpPr>
        <xdr:cNvPr id="265" name="テキスト ボックス 264"/>
        <xdr:cNvSpPr txBox="1"/>
      </xdr:nvSpPr>
      <xdr:spPr>
        <a:xfrm>
          <a:off x="12623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対前年度比</a:t>
          </a:r>
          <a:r>
            <a:rPr kumimoji="1" lang="en-US" altLang="ja-JP" sz="1100">
              <a:latin typeface="ＭＳ Ｐゴシック"/>
            </a:rPr>
            <a:t>0.2</a:t>
          </a:r>
          <a:r>
            <a:rPr kumimoji="1" lang="ja-JP" altLang="en-US" sz="1100">
              <a:latin typeface="ＭＳ Ｐゴシック"/>
            </a:rPr>
            <a:t>ポイント増（充当一般財源▲</a:t>
          </a:r>
          <a:r>
            <a:rPr kumimoji="1" lang="en-US" altLang="ja-JP" sz="1100">
              <a:latin typeface="ＭＳ Ｐゴシック"/>
            </a:rPr>
            <a:t>27.1</a:t>
          </a:r>
          <a:r>
            <a:rPr kumimoji="1" lang="ja-JP" altLang="en-US" sz="1100">
              <a:latin typeface="ＭＳ Ｐゴシック"/>
            </a:rPr>
            <a:t>百万円）となっているが、病院事業会計に対する補助費等の増（＋</a:t>
          </a:r>
          <a:r>
            <a:rPr kumimoji="1" lang="en-US" altLang="ja-JP" sz="1100">
              <a:latin typeface="ＭＳ Ｐゴシック"/>
            </a:rPr>
            <a:t>39.3</a:t>
          </a:r>
          <a:r>
            <a:rPr kumimoji="1" lang="ja-JP" altLang="en-US" sz="1100">
              <a:latin typeface="ＭＳ Ｐゴシック"/>
            </a:rPr>
            <a:t>百万円）が主たる要因として挙げられる。</a:t>
          </a:r>
          <a:endParaRPr kumimoji="1" lang="en-US" altLang="ja-JP" sz="1100">
            <a:latin typeface="ＭＳ Ｐゴシック"/>
          </a:endParaRPr>
        </a:p>
        <a:p>
          <a:r>
            <a:rPr kumimoji="1" lang="ja-JP" altLang="en-US" sz="1100">
              <a:latin typeface="ＭＳ Ｐゴシック"/>
            </a:rPr>
            <a:t>　近年は横ばいで推移しているが、類似団体平均、全国平均及び県平均を上回っている状況にあり、特に財政負担の大きい公営企業会計への交付金について引き続き改善に努めていく。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60053</xdr:rowOff>
    </xdr:from>
    <xdr:to>
      <xdr:col>24</xdr:col>
      <xdr:colOff>31750</xdr:colOff>
      <xdr:row>39</xdr:row>
      <xdr:rowOff>73116</xdr:rowOff>
    </xdr:to>
    <xdr:cxnSp macro="">
      <xdr:nvCxnSpPr>
        <xdr:cNvPr id="299" name="直線コネクタ 298"/>
        <xdr:cNvCxnSpPr/>
      </xdr:nvCxnSpPr>
      <xdr:spPr>
        <a:xfrm>
          <a:off x="15671800" y="67466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27396</xdr:rowOff>
    </xdr:from>
    <xdr:to>
      <xdr:col>22</xdr:col>
      <xdr:colOff>565150</xdr:colOff>
      <xdr:row>39</xdr:row>
      <xdr:rowOff>60053</xdr:rowOff>
    </xdr:to>
    <xdr:cxnSp macro="">
      <xdr:nvCxnSpPr>
        <xdr:cNvPr id="302" name="直線コネクタ 301"/>
        <xdr:cNvCxnSpPr/>
      </xdr:nvCxnSpPr>
      <xdr:spPr>
        <a:xfrm>
          <a:off x="14782800" y="6713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27396</xdr:rowOff>
    </xdr:from>
    <xdr:to>
      <xdr:col>21</xdr:col>
      <xdr:colOff>361950</xdr:colOff>
      <xdr:row>39</xdr:row>
      <xdr:rowOff>60053</xdr:rowOff>
    </xdr:to>
    <xdr:cxnSp macro="">
      <xdr:nvCxnSpPr>
        <xdr:cNvPr id="305" name="直線コネクタ 304"/>
        <xdr:cNvCxnSpPr/>
      </xdr:nvCxnSpPr>
      <xdr:spPr>
        <a:xfrm flipV="1">
          <a:off x="13893800" y="6713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27396</xdr:rowOff>
    </xdr:from>
    <xdr:to>
      <xdr:col>20</xdr:col>
      <xdr:colOff>158750</xdr:colOff>
      <xdr:row>39</xdr:row>
      <xdr:rowOff>60053</xdr:rowOff>
    </xdr:to>
    <xdr:cxnSp macro="">
      <xdr:nvCxnSpPr>
        <xdr:cNvPr id="308" name="直線コネクタ 307"/>
        <xdr:cNvCxnSpPr/>
      </xdr:nvCxnSpPr>
      <xdr:spPr>
        <a:xfrm>
          <a:off x="13004800" y="6713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90896</xdr:rowOff>
    </xdr:from>
    <xdr:to>
      <xdr:col>19</xdr:col>
      <xdr:colOff>6350</xdr:colOff>
      <xdr:row>38</xdr:row>
      <xdr:rowOff>21045</xdr:rowOff>
    </xdr:to>
    <xdr:sp macro="" textlink="">
      <xdr:nvSpPr>
        <xdr:cNvPr id="311" name="フローチャート : 判断 310"/>
        <xdr:cNvSpPr/>
      </xdr:nvSpPr>
      <xdr:spPr>
        <a:xfrm>
          <a:off x="12954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31223</xdr:rowOff>
    </xdr:from>
    <xdr:ext cx="762000" cy="259045"/>
    <xdr:sp macro="" textlink="">
      <xdr:nvSpPr>
        <xdr:cNvPr id="312" name="テキスト ボックス 311"/>
        <xdr:cNvSpPr txBox="1"/>
      </xdr:nvSpPr>
      <xdr:spPr>
        <a:xfrm>
          <a:off x="12623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22316</xdr:rowOff>
    </xdr:from>
    <xdr:to>
      <xdr:col>24</xdr:col>
      <xdr:colOff>82550</xdr:colOff>
      <xdr:row>39</xdr:row>
      <xdr:rowOff>123916</xdr:rowOff>
    </xdr:to>
    <xdr:sp macro="" textlink="">
      <xdr:nvSpPr>
        <xdr:cNvPr id="318" name="円/楕円 317"/>
        <xdr:cNvSpPr/>
      </xdr:nvSpPr>
      <xdr:spPr>
        <a:xfrm>
          <a:off x="164592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165843</xdr:rowOff>
    </xdr:from>
    <xdr:ext cx="762000" cy="259045"/>
    <xdr:sp macro="" textlink="">
      <xdr:nvSpPr>
        <xdr:cNvPr id="319" name="補助費等該当値テキスト"/>
        <xdr:cNvSpPr txBox="1"/>
      </xdr:nvSpPr>
      <xdr:spPr>
        <a:xfrm>
          <a:off x="16598900" y="66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9253</xdr:rowOff>
    </xdr:from>
    <xdr:to>
      <xdr:col>22</xdr:col>
      <xdr:colOff>615950</xdr:colOff>
      <xdr:row>39</xdr:row>
      <xdr:rowOff>110853</xdr:rowOff>
    </xdr:to>
    <xdr:sp macro="" textlink="">
      <xdr:nvSpPr>
        <xdr:cNvPr id="320" name="円/楕円 319"/>
        <xdr:cNvSpPr/>
      </xdr:nvSpPr>
      <xdr:spPr>
        <a:xfrm>
          <a:off x="15621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95630</xdr:rowOff>
    </xdr:from>
    <xdr:ext cx="736600" cy="259045"/>
    <xdr:sp macro="" textlink="">
      <xdr:nvSpPr>
        <xdr:cNvPr id="321" name="テキスト ボックス 320"/>
        <xdr:cNvSpPr txBox="1"/>
      </xdr:nvSpPr>
      <xdr:spPr>
        <a:xfrm>
          <a:off x="15290800" y="678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148046</xdr:rowOff>
    </xdr:from>
    <xdr:to>
      <xdr:col>21</xdr:col>
      <xdr:colOff>412750</xdr:colOff>
      <xdr:row>39</xdr:row>
      <xdr:rowOff>78196</xdr:rowOff>
    </xdr:to>
    <xdr:sp macro="" textlink="">
      <xdr:nvSpPr>
        <xdr:cNvPr id="322" name="円/楕円 321"/>
        <xdr:cNvSpPr/>
      </xdr:nvSpPr>
      <xdr:spPr>
        <a:xfrm>
          <a:off x="14732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62973</xdr:rowOff>
    </xdr:from>
    <xdr:ext cx="762000" cy="259045"/>
    <xdr:sp macro="" textlink="">
      <xdr:nvSpPr>
        <xdr:cNvPr id="323" name="テキスト ボックス 322"/>
        <xdr:cNvSpPr txBox="1"/>
      </xdr:nvSpPr>
      <xdr:spPr>
        <a:xfrm>
          <a:off x="14401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9253</xdr:rowOff>
    </xdr:from>
    <xdr:to>
      <xdr:col>20</xdr:col>
      <xdr:colOff>209550</xdr:colOff>
      <xdr:row>39</xdr:row>
      <xdr:rowOff>110853</xdr:rowOff>
    </xdr:to>
    <xdr:sp macro="" textlink="">
      <xdr:nvSpPr>
        <xdr:cNvPr id="324" name="円/楕円 323"/>
        <xdr:cNvSpPr/>
      </xdr:nvSpPr>
      <xdr:spPr>
        <a:xfrm>
          <a:off x="13843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95630</xdr:rowOff>
    </xdr:from>
    <xdr:ext cx="762000" cy="259045"/>
    <xdr:sp macro="" textlink="">
      <xdr:nvSpPr>
        <xdr:cNvPr id="325" name="テキスト ボックス 324"/>
        <xdr:cNvSpPr txBox="1"/>
      </xdr:nvSpPr>
      <xdr:spPr>
        <a:xfrm>
          <a:off x="13512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148046</xdr:rowOff>
    </xdr:from>
    <xdr:to>
      <xdr:col>19</xdr:col>
      <xdr:colOff>6350</xdr:colOff>
      <xdr:row>39</xdr:row>
      <xdr:rowOff>78196</xdr:rowOff>
    </xdr:to>
    <xdr:sp macro="" textlink="">
      <xdr:nvSpPr>
        <xdr:cNvPr id="326" name="円/楕円 325"/>
        <xdr:cNvSpPr/>
      </xdr:nvSpPr>
      <xdr:spPr>
        <a:xfrm>
          <a:off x="12954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62973</xdr:rowOff>
    </xdr:from>
    <xdr:ext cx="762000" cy="259045"/>
    <xdr:sp macro="" textlink="">
      <xdr:nvSpPr>
        <xdr:cNvPr id="327" name="テキスト ボックス 326"/>
        <xdr:cNvSpPr txBox="1"/>
      </xdr:nvSpPr>
      <xdr:spPr>
        <a:xfrm>
          <a:off x="12623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21</a:t>
          </a:r>
          <a:r>
            <a:rPr kumimoji="1" lang="ja-JP" altLang="en-US" sz="1100">
              <a:latin typeface="ＭＳ Ｐゴシック"/>
            </a:rPr>
            <a:t>年度から平成</a:t>
          </a:r>
          <a:r>
            <a:rPr kumimoji="1" lang="en-US" altLang="ja-JP" sz="1100">
              <a:latin typeface="ＭＳ Ｐゴシック"/>
            </a:rPr>
            <a:t>25</a:t>
          </a:r>
          <a:r>
            <a:rPr kumimoji="1" lang="ja-JP" altLang="en-US" sz="1100">
              <a:latin typeface="ＭＳ Ｐゴシック"/>
            </a:rPr>
            <a:t>年度までの繰上償還の実施と併せ、発行額の抑制に努めてきたことから、対前年度比</a:t>
          </a:r>
          <a:r>
            <a:rPr kumimoji="1" lang="en-US" altLang="ja-JP" sz="1100">
              <a:latin typeface="ＭＳ Ｐゴシック"/>
            </a:rPr>
            <a:t>1.1</a:t>
          </a:r>
          <a:r>
            <a:rPr kumimoji="1" lang="ja-JP" altLang="en-US" sz="1100">
              <a:latin typeface="ＭＳ Ｐゴシック"/>
            </a:rPr>
            <a:t>ポイントの減となっている。</a:t>
          </a:r>
          <a:endParaRPr kumimoji="1" lang="en-US" altLang="ja-JP" sz="1100">
            <a:latin typeface="ＭＳ Ｐゴシック"/>
          </a:endParaRPr>
        </a:p>
        <a:p>
          <a:r>
            <a:rPr kumimoji="1" lang="ja-JP" altLang="en-US" sz="1100">
              <a:latin typeface="ＭＳ Ｐゴシック"/>
            </a:rPr>
            <a:t>　今後はインフラ整備等の大型投資的事業が見込まれることから、引き続き投資的事業の厳選と平準化を図りながら財政健全化に努める。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3556</xdr:rowOff>
    </xdr:to>
    <xdr:cxnSp macro="">
      <xdr:nvCxnSpPr>
        <xdr:cNvPr id="357" name="直線コネクタ 356"/>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49276</xdr:rowOff>
    </xdr:to>
    <xdr:cxnSp macro="">
      <xdr:nvCxnSpPr>
        <xdr:cNvPr id="360" name="直線コネクタ 359"/>
        <xdr:cNvCxnSpPr/>
      </xdr:nvCxnSpPr>
      <xdr:spPr>
        <a:xfrm flipV="1">
          <a:off x="3098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127000</xdr:rowOff>
    </xdr:to>
    <xdr:cxnSp macro="">
      <xdr:nvCxnSpPr>
        <xdr:cNvPr id="363" name="直線コネクタ 362"/>
        <xdr:cNvCxnSpPr/>
      </xdr:nvCxnSpPr>
      <xdr:spPr>
        <a:xfrm flipV="1">
          <a:off x="2209800" y="134223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163576</xdr:rowOff>
    </xdr:to>
    <xdr:cxnSp macro="">
      <xdr:nvCxnSpPr>
        <xdr:cNvPr id="366" name="直線コネクタ 365"/>
        <xdr:cNvCxnSpPr/>
      </xdr:nvCxnSpPr>
      <xdr:spPr>
        <a:xfrm flipV="1">
          <a:off x="1320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69" name="フローチャート : 判断 368"/>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0" name="テキスト ボックス 369"/>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76" name="円/楕円 37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77"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78" name="円/楕円 37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9" name="テキスト ボックス 378"/>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0" name="円/楕円 379"/>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110253</xdr:rowOff>
    </xdr:from>
    <xdr:ext cx="762000" cy="259045"/>
    <xdr:sp macro="" textlink="">
      <xdr:nvSpPr>
        <xdr:cNvPr id="381" name="テキスト ボックス 380"/>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2" name="円/楕円 38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3" name="テキスト ボックス 382"/>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84" name="円/楕円 383"/>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85" name="テキスト ボックス 384"/>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公債費以外については、対前年度比</a:t>
          </a:r>
          <a:r>
            <a:rPr kumimoji="1" lang="en-US" altLang="ja-JP" sz="1100">
              <a:latin typeface="ＭＳ Ｐゴシック"/>
            </a:rPr>
            <a:t>1.7</a:t>
          </a:r>
          <a:r>
            <a:rPr kumimoji="1" lang="ja-JP" altLang="en-US" sz="1100">
              <a:latin typeface="ＭＳ Ｐゴシック"/>
            </a:rPr>
            <a:t>ポイントの増となったが、類似団体を下回っている状況にある。</a:t>
          </a:r>
          <a:endParaRPr kumimoji="1" lang="en-US" altLang="ja-JP" sz="1100">
            <a:latin typeface="ＭＳ Ｐゴシック"/>
          </a:endParaRPr>
        </a:p>
        <a:p>
          <a:r>
            <a:rPr kumimoji="1" lang="ja-JP" altLang="en-US" sz="1100">
              <a:latin typeface="ＭＳ Ｐゴシック"/>
            </a:rPr>
            <a:t>　各区分における決算額は、ほぼ全ての項目について増額となっていることによりポイントの増につながっている。</a:t>
          </a:r>
          <a:endParaRPr kumimoji="1" lang="en-US" altLang="ja-JP" sz="1100">
            <a:latin typeface="ＭＳ Ｐゴシック"/>
          </a:endParaRPr>
        </a:p>
        <a:p>
          <a:r>
            <a:rPr kumimoji="1" lang="ja-JP" altLang="en-US" sz="1100">
              <a:latin typeface="ＭＳ Ｐゴシック"/>
            </a:rPr>
            <a:t>　近年は、ほぼ横ばいに推移している状況にあり、今後も現在の水準を維持すべく行財政運営の健全化に努めていく。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11067</xdr:rowOff>
    </xdr:from>
    <xdr:to>
      <xdr:col>24</xdr:col>
      <xdr:colOff>31750</xdr:colOff>
      <xdr:row>75</xdr:row>
      <xdr:rowOff>66584</xdr:rowOff>
    </xdr:to>
    <xdr:cxnSp macro="">
      <xdr:nvCxnSpPr>
        <xdr:cNvPr id="420" name="直線コネクタ 419"/>
        <xdr:cNvCxnSpPr/>
      </xdr:nvCxnSpPr>
      <xdr:spPr>
        <a:xfrm>
          <a:off x="15671800" y="128698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156391</xdr:rowOff>
    </xdr:from>
    <xdr:to>
      <xdr:col>22</xdr:col>
      <xdr:colOff>565150</xdr:colOff>
      <xdr:row>75</xdr:row>
      <xdr:rowOff>11067</xdr:rowOff>
    </xdr:to>
    <xdr:cxnSp macro="">
      <xdr:nvCxnSpPr>
        <xdr:cNvPr id="423" name="直線コネクタ 422"/>
        <xdr:cNvCxnSpPr/>
      </xdr:nvCxnSpPr>
      <xdr:spPr>
        <a:xfrm>
          <a:off x="14782800" y="12843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156391</xdr:rowOff>
    </xdr:from>
    <xdr:to>
      <xdr:col>21</xdr:col>
      <xdr:colOff>361950</xdr:colOff>
      <xdr:row>75</xdr:row>
      <xdr:rowOff>1270</xdr:rowOff>
    </xdr:to>
    <xdr:cxnSp macro="">
      <xdr:nvCxnSpPr>
        <xdr:cNvPr id="426" name="直線コネクタ 425"/>
        <xdr:cNvCxnSpPr/>
      </xdr:nvCxnSpPr>
      <xdr:spPr>
        <a:xfrm flipV="1">
          <a:off x="13893800" y="12843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130266</xdr:rowOff>
    </xdr:from>
    <xdr:to>
      <xdr:col>20</xdr:col>
      <xdr:colOff>158750</xdr:colOff>
      <xdr:row>75</xdr:row>
      <xdr:rowOff>1270</xdr:rowOff>
    </xdr:to>
    <xdr:cxnSp macro="">
      <xdr:nvCxnSpPr>
        <xdr:cNvPr id="429" name="直線コネクタ 428"/>
        <xdr:cNvCxnSpPr/>
      </xdr:nvCxnSpPr>
      <xdr:spPr>
        <a:xfrm>
          <a:off x="13004800" y="12817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2" name="フローチャート : 判断 431"/>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3" name="テキスト ボックス 432"/>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15784</xdr:rowOff>
    </xdr:from>
    <xdr:to>
      <xdr:col>24</xdr:col>
      <xdr:colOff>82550</xdr:colOff>
      <xdr:row>75</xdr:row>
      <xdr:rowOff>117384</xdr:rowOff>
    </xdr:to>
    <xdr:sp macro="" textlink="">
      <xdr:nvSpPr>
        <xdr:cNvPr id="439" name="円/楕円 438"/>
        <xdr:cNvSpPr/>
      </xdr:nvSpPr>
      <xdr:spPr>
        <a:xfrm>
          <a:off x="16459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32311</xdr:rowOff>
    </xdr:from>
    <xdr:ext cx="762000" cy="259045"/>
    <xdr:sp macro="" textlink="">
      <xdr:nvSpPr>
        <xdr:cNvPr id="440" name="公債費以外該当値テキスト"/>
        <xdr:cNvSpPr txBox="1"/>
      </xdr:nvSpPr>
      <xdr:spPr>
        <a:xfrm>
          <a:off x="16598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131717</xdr:rowOff>
    </xdr:from>
    <xdr:to>
      <xdr:col>22</xdr:col>
      <xdr:colOff>615950</xdr:colOff>
      <xdr:row>75</xdr:row>
      <xdr:rowOff>61867</xdr:rowOff>
    </xdr:to>
    <xdr:sp macro="" textlink="">
      <xdr:nvSpPr>
        <xdr:cNvPr id="441" name="円/楕円 440"/>
        <xdr:cNvSpPr/>
      </xdr:nvSpPr>
      <xdr:spPr>
        <a:xfrm>
          <a:off x="15621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46644</xdr:rowOff>
    </xdr:from>
    <xdr:ext cx="736600" cy="259045"/>
    <xdr:sp macro="" textlink="">
      <xdr:nvSpPr>
        <xdr:cNvPr id="442" name="テキスト ボックス 441"/>
        <xdr:cNvSpPr txBox="1"/>
      </xdr:nvSpPr>
      <xdr:spPr>
        <a:xfrm>
          <a:off x="15290800" y="1290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105591</xdr:rowOff>
    </xdr:from>
    <xdr:to>
      <xdr:col>21</xdr:col>
      <xdr:colOff>412750</xdr:colOff>
      <xdr:row>75</xdr:row>
      <xdr:rowOff>35741</xdr:rowOff>
    </xdr:to>
    <xdr:sp macro="" textlink="">
      <xdr:nvSpPr>
        <xdr:cNvPr id="443" name="円/楕円 442"/>
        <xdr:cNvSpPr/>
      </xdr:nvSpPr>
      <xdr:spPr>
        <a:xfrm>
          <a:off x="14732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20518</xdr:rowOff>
    </xdr:from>
    <xdr:ext cx="762000" cy="259045"/>
    <xdr:sp macro="" textlink="">
      <xdr:nvSpPr>
        <xdr:cNvPr id="444" name="テキスト ボックス 443"/>
        <xdr:cNvSpPr txBox="1"/>
      </xdr:nvSpPr>
      <xdr:spPr>
        <a:xfrm>
          <a:off x="14401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5" name="円/楕円 444"/>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6" name="テキスト ボックス 445"/>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79466</xdr:rowOff>
    </xdr:from>
    <xdr:to>
      <xdr:col>19</xdr:col>
      <xdr:colOff>6350</xdr:colOff>
      <xdr:row>75</xdr:row>
      <xdr:rowOff>9616</xdr:rowOff>
    </xdr:to>
    <xdr:sp macro="" textlink="">
      <xdr:nvSpPr>
        <xdr:cNvPr id="447" name="円/楕円 446"/>
        <xdr:cNvSpPr/>
      </xdr:nvSpPr>
      <xdr:spPr>
        <a:xfrm>
          <a:off x="12954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19793</xdr:rowOff>
    </xdr:from>
    <xdr:ext cx="762000" cy="259045"/>
    <xdr:sp macro="" textlink="">
      <xdr:nvSpPr>
        <xdr:cNvPr id="448" name="テキスト ボックス 447"/>
        <xdr:cNvSpPr txBox="1"/>
      </xdr:nvSpPr>
      <xdr:spPr>
        <a:xfrm>
          <a:off x="12623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山形県真室川町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115652</xdr:rowOff>
    </xdr:from>
    <xdr:to>
      <xdr:col>4</xdr:col>
      <xdr:colOff>1117600</xdr:colOff>
      <xdr:row>18</xdr:row>
      <xdr:rowOff>116966</xdr:rowOff>
    </xdr:to>
    <xdr:cxnSp macro="">
      <xdr:nvCxnSpPr>
        <xdr:cNvPr id="46" name="直線コネクタ 45"/>
        <xdr:cNvCxnSpPr/>
      </xdr:nvCxnSpPr>
      <xdr:spPr bwMode="auto">
        <a:xfrm flipV="1">
          <a:off x="5003800" y="3249377"/>
          <a:ext cx="6477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116966</xdr:rowOff>
    </xdr:from>
    <xdr:to>
      <xdr:col>4</xdr:col>
      <xdr:colOff>469900</xdr:colOff>
      <xdr:row>18</xdr:row>
      <xdr:rowOff>137780</xdr:rowOff>
    </xdr:to>
    <xdr:cxnSp macro="">
      <xdr:nvCxnSpPr>
        <xdr:cNvPr id="49" name="直線コネクタ 48"/>
        <xdr:cNvCxnSpPr/>
      </xdr:nvCxnSpPr>
      <xdr:spPr bwMode="auto">
        <a:xfrm flipV="1">
          <a:off x="4305300" y="3250691"/>
          <a:ext cx="698500" cy="2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118578</xdr:rowOff>
    </xdr:from>
    <xdr:to>
      <xdr:col>3</xdr:col>
      <xdr:colOff>904875</xdr:colOff>
      <xdr:row>18</xdr:row>
      <xdr:rowOff>137780</xdr:rowOff>
    </xdr:to>
    <xdr:cxnSp macro="">
      <xdr:nvCxnSpPr>
        <xdr:cNvPr id="52" name="直線コネクタ 51"/>
        <xdr:cNvCxnSpPr/>
      </xdr:nvCxnSpPr>
      <xdr:spPr bwMode="auto">
        <a:xfrm>
          <a:off x="3606800" y="3252303"/>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100753</xdr:rowOff>
    </xdr:from>
    <xdr:to>
      <xdr:col>3</xdr:col>
      <xdr:colOff>206375</xdr:colOff>
      <xdr:row>18</xdr:row>
      <xdr:rowOff>118578</xdr:rowOff>
    </xdr:to>
    <xdr:cxnSp macro="">
      <xdr:nvCxnSpPr>
        <xdr:cNvPr id="55" name="直線コネクタ 54"/>
        <xdr:cNvCxnSpPr/>
      </xdr:nvCxnSpPr>
      <xdr:spPr bwMode="auto">
        <a:xfrm>
          <a:off x="2908300" y="3234478"/>
          <a:ext cx="698500" cy="1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95204</xdr:rowOff>
    </xdr:from>
    <xdr:to>
      <xdr:col>2</xdr:col>
      <xdr:colOff>692150</xdr:colOff>
      <xdr:row>19</xdr:row>
      <xdr:rowOff>25354</xdr:rowOff>
    </xdr:to>
    <xdr:sp macro="" textlink="">
      <xdr:nvSpPr>
        <xdr:cNvPr id="58" name="フローチャート : 判断 57"/>
        <xdr:cNvSpPr/>
      </xdr:nvSpPr>
      <xdr:spPr bwMode="auto">
        <a:xfrm>
          <a:off x="2857500" y="3228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10131</xdr:rowOff>
    </xdr:from>
    <xdr:ext cx="762000" cy="259045"/>
    <xdr:sp macro="" textlink="">
      <xdr:nvSpPr>
        <xdr:cNvPr id="59" name="テキスト ボックス 58"/>
        <xdr:cNvSpPr txBox="1"/>
      </xdr:nvSpPr>
      <xdr:spPr>
        <a:xfrm>
          <a:off x="2527300" y="331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64852</xdr:rowOff>
    </xdr:from>
    <xdr:to>
      <xdr:col>5</xdr:col>
      <xdr:colOff>34925</xdr:colOff>
      <xdr:row>18</xdr:row>
      <xdr:rowOff>166452</xdr:rowOff>
    </xdr:to>
    <xdr:sp macro="" textlink="">
      <xdr:nvSpPr>
        <xdr:cNvPr id="65" name="円/楕円 64"/>
        <xdr:cNvSpPr/>
      </xdr:nvSpPr>
      <xdr:spPr bwMode="auto">
        <a:xfrm>
          <a:off x="5600700" y="319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36929</xdr:rowOff>
    </xdr:from>
    <xdr:ext cx="762000" cy="259045"/>
    <xdr:sp macro="" textlink="">
      <xdr:nvSpPr>
        <xdr:cNvPr id="66" name="人口1人当たり決算額の推移該当値テキスト130"/>
        <xdr:cNvSpPr txBox="1"/>
      </xdr:nvSpPr>
      <xdr:spPr>
        <a:xfrm>
          <a:off x="5740400" y="31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66166</xdr:rowOff>
    </xdr:from>
    <xdr:to>
      <xdr:col>4</xdr:col>
      <xdr:colOff>520700</xdr:colOff>
      <xdr:row>18</xdr:row>
      <xdr:rowOff>167767</xdr:rowOff>
    </xdr:to>
    <xdr:sp macro="" textlink="">
      <xdr:nvSpPr>
        <xdr:cNvPr id="67" name="円/楕円 66"/>
        <xdr:cNvSpPr/>
      </xdr:nvSpPr>
      <xdr:spPr bwMode="auto">
        <a:xfrm>
          <a:off x="4953000" y="31998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152544</xdr:rowOff>
    </xdr:from>
    <xdr:ext cx="736600" cy="259045"/>
    <xdr:sp macro="" textlink="">
      <xdr:nvSpPr>
        <xdr:cNvPr id="68" name="テキスト ボックス 67"/>
        <xdr:cNvSpPr txBox="1"/>
      </xdr:nvSpPr>
      <xdr:spPr>
        <a:xfrm>
          <a:off x="4622800" y="328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86980</xdr:rowOff>
    </xdr:from>
    <xdr:to>
      <xdr:col>3</xdr:col>
      <xdr:colOff>955675</xdr:colOff>
      <xdr:row>19</xdr:row>
      <xdr:rowOff>17130</xdr:rowOff>
    </xdr:to>
    <xdr:sp macro="" textlink="">
      <xdr:nvSpPr>
        <xdr:cNvPr id="69" name="円/楕円 68"/>
        <xdr:cNvSpPr/>
      </xdr:nvSpPr>
      <xdr:spPr bwMode="auto">
        <a:xfrm>
          <a:off x="4254500" y="32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1907</xdr:rowOff>
    </xdr:from>
    <xdr:ext cx="762000" cy="259045"/>
    <xdr:sp macro="" textlink="">
      <xdr:nvSpPr>
        <xdr:cNvPr id="70" name="テキスト ボックス 69"/>
        <xdr:cNvSpPr txBox="1"/>
      </xdr:nvSpPr>
      <xdr:spPr>
        <a:xfrm>
          <a:off x="3924300" y="33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67778</xdr:rowOff>
    </xdr:from>
    <xdr:to>
      <xdr:col>3</xdr:col>
      <xdr:colOff>257175</xdr:colOff>
      <xdr:row>18</xdr:row>
      <xdr:rowOff>169378</xdr:rowOff>
    </xdr:to>
    <xdr:sp macro="" textlink="">
      <xdr:nvSpPr>
        <xdr:cNvPr id="71" name="円/楕円 70"/>
        <xdr:cNvSpPr/>
      </xdr:nvSpPr>
      <xdr:spPr bwMode="auto">
        <a:xfrm>
          <a:off x="3556000" y="320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154155</xdr:rowOff>
    </xdr:from>
    <xdr:ext cx="762000" cy="259045"/>
    <xdr:sp macro="" textlink="">
      <xdr:nvSpPr>
        <xdr:cNvPr id="72" name="テキスト ボックス 71"/>
        <xdr:cNvSpPr txBox="1"/>
      </xdr:nvSpPr>
      <xdr:spPr>
        <a:xfrm>
          <a:off x="3225800" y="32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49953</xdr:rowOff>
    </xdr:from>
    <xdr:to>
      <xdr:col>2</xdr:col>
      <xdr:colOff>692150</xdr:colOff>
      <xdr:row>18</xdr:row>
      <xdr:rowOff>151553</xdr:rowOff>
    </xdr:to>
    <xdr:sp macro="" textlink="">
      <xdr:nvSpPr>
        <xdr:cNvPr id="73" name="円/楕円 72"/>
        <xdr:cNvSpPr/>
      </xdr:nvSpPr>
      <xdr:spPr bwMode="auto">
        <a:xfrm>
          <a:off x="2857500" y="31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161730</xdr:rowOff>
    </xdr:from>
    <xdr:ext cx="762000" cy="259045"/>
    <xdr:sp macro="" textlink="">
      <xdr:nvSpPr>
        <xdr:cNvPr id="74" name="テキスト ボックス 73"/>
        <xdr:cNvSpPr txBox="1"/>
      </xdr:nvSpPr>
      <xdr:spPr>
        <a:xfrm>
          <a:off x="2527300" y="295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242201</xdr:rowOff>
    </xdr:from>
    <xdr:to>
      <xdr:col>4</xdr:col>
      <xdr:colOff>1117600</xdr:colOff>
      <xdr:row>35</xdr:row>
      <xdr:rowOff>320383</xdr:rowOff>
    </xdr:to>
    <xdr:cxnSp macro="">
      <xdr:nvCxnSpPr>
        <xdr:cNvPr id="107" name="直線コネクタ 106"/>
        <xdr:cNvCxnSpPr/>
      </xdr:nvCxnSpPr>
      <xdr:spPr bwMode="auto">
        <a:xfrm>
          <a:off x="5003800" y="6852551"/>
          <a:ext cx="647700" cy="7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227902</xdr:rowOff>
    </xdr:from>
    <xdr:to>
      <xdr:col>4</xdr:col>
      <xdr:colOff>469900</xdr:colOff>
      <xdr:row>35</xdr:row>
      <xdr:rowOff>242201</xdr:rowOff>
    </xdr:to>
    <xdr:cxnSp macro="">
      <xdr:nvCxnSpPr>
        <xdr:cNvPr id="110" name="直線コネクタ 109"/>
        <xdr:cNvCxnSpPr/>
      </xdr:nvCxnSpPr>
      <xdr:spPr bwMode="auto">
        <a:xfrm>
          <a:off x="4305300" y="6838252"/>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160858</xdr:rowOff>
    </xdr:from>
    <xdr:to>
      <xdr:col>3</xdr:col>
      <xdr:colOff>904875</xdr:colOff>
      <xdr:row>35</xdr:row>
      <xdr:rowOff>227902</xdr:rowOff>
    </xdr:to>
    <xdr:cxnSp macro="">
      <xdr:nvCxnSpPr>
        <xdr:cNvPr id="113" name="直線コネクタ 112"/>
        <xdr:cNvCxnSpPr/>
      </xdr:nvCxnSpPr>
      <xdr:spPr bwMode="auto">
        <a:xfrm>
          <a:off x="3606800" y="6771208"/>
          <a:ext cx="698500" cy="6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52705</xdr:rowOff>
    </xdr:from>
    <xdr:to>
      <xdr:col>3</xdr:col>
      <xdr:colOff>206375</xdr:colOff>
      <xdr:row>35</xdr:row>
      <xdr:rowOff>160858</xdr:rowOff>
    </xdr:to>
    <xdr:cxnSp macro="">
      <xdr:nvCxnSpPr>
        <xdr:cNvPr id="116" name="直線コネクタ 115"/>
        <xdr:cNvCxnSpPr/>
      </xdr:nvCxnSpPr>
      <xdr:spPr bwMode="auto">
        <a:xfrm>
          <a:off x="2908300" y="6663055"/>
          <a:ext cx="698500" cy="10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19" name="フローチャート : 判断 118"/>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166184</xdr:rowOff>
    </xdr:from>
    <xdr:ext cx="762000" cy="259045"/>
    <xdr:sp macro="" textlink="">
      <xdr:nvSpPr>
        <xdr:cNvPr id="120" name="テキスト ボックス 119"/>
        <xdr:cNvSpPr txBox="1"/>
      </xdr:nvSpPr>
      <xdr:spPr>
        <a:xfrm>
          <a:off x="25273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269583</xdr:rowOff>
    </xdr:from>
    <xdr:to>
      <xdr:col>5</xdr:col>
      <xdr:colOff>34925</xdr:colOff>
      <xdr:row>36</xdr:row>
      <xdr:rowOff>28283</xdr:rowOff>
    </xdr:to>
    <xdr:sp macro="" textlink="">
      <xdr:nvSpPr>
        <xdr:cNvPr id="126" name="円/楕円 125"/>
        <xdr:cNvSpPr/>
      </xdr:nvSpPr>
      <xdr:spPr bwMode="auto">
        <a:xfrm>
          <a:off x="5600700" y="687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241660</xdr:rowOff>
    </xdr:from>
    <xdr:ext cx="762000" cy="259045"/>
    <xdr:sp macro="" textlink="">
      <xdr:nvSpPr>
        <xdr:cNvPr id="127" name="人口1人当たり決算額の推移該当値テキスト445"/>
        <xdr:cNvSpPr txBox="1"/>
      </xdr:nvSpPr>
      <xdr:spPr>
        <a:xfrm>
          <a:off x="5740400" y="68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191401</xdr:rowOff>
    </xdr:from>
    <xdr:to>
      <xdr:col>4</xdr:col>
      <xdr:colOff>520700</xdr:colOff>
      <xdr:row>35</xdr:row>
      <xdr:rowOff>293001</xdr:rowOff>
    </xdr:to>
    <xdr:sp macro="" textlink="">
      <xdr:nvSpPr>
        <xdr:cNvPr id="128" name="円/楕円 127"/>
        <xdr:cNvSpPr/>
      </xdr:nvSpPr>
      <xdr:spPr bwMode="auto">
        <a:xfrm>
          <a:off x="4953000" y="680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277778</xdr:rowOff>
    </xdr:from>
    <xdr:ext cx="736600" cy="259045"/>
    <xdr:sp macro="" textlink="">
      <xdr:nvSpPr>
        <xdr:cNvPr id="129" name="テキスト ボックス 128"/>
        <xdr:cNvSpPr txBox="1"/>
      </xdr:nvSpPr>
      <xdr:spPr>
        <a:xfrm>
          <a:off x="4622800" y="688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177102</xdr:rowOff>
    </xdr:from>
    <xdr:to>
      <xdr:col>3</xdr:col>
      <xdr:colOff>955675</xdr:colOff>
      <xdr:row>35</xdr:row>
      <xdr:rowOff>278702</xdr:rowOff>
    </xdr:to>
    <xdr:sp macro="" textlink="">
      <xdr:nvSpPr>
        <xdr:cNvPr id="130" name="円/楕円 129"/>
        <xdr:cNvSpPr/>
      </xdr:nvSpPr>
      <xdr:spPr bwMode="auto">
        <a:xfrm>
          <a:off x="4254500" y="678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263479</xdr:rowOff>
    </xdr:from>
    <xdr:ext cx="762000" cy="259045"/>
    <xdr:sp macro="" textlink="">
      <xdr:nvSpPr>
        <xdr:cNvPr id="131" name="テキスト ボックス 130"/>
        <xdr:cNvSpPr txBox="1"/>
      </xdr:nvSpPr>
      <xdr:spPr>
        <a:xfrm>
          <a:off x="3924300" y="687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110058</xdr:rowOff>
    </xdr:from>
    <xdr:to>
      <xdr:col>3</xdr:col>
      <xdr:colOff>257175</xdr:colOff>
      <xdr:row>35</xdr:row>
      <xdr:rowOff>211658</xdr:rowOff>
    </xdr:to>
    <xdr:sp macro="" textlink="">
      <xdr:nvSpPr>
        <xdr:cNvPr id="132" name="円/楕円 131"/>
        <xdr:cNvSpPr/>
      </xdr:nvSpPr>
      <xdr:spPr bwMode="auto">
        <a:xfrm>
          <a:off x="3556000" y="67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196435</xdr:rowOff>
    </xdr:from>
    <xdr:ext cx="762000" cy="259045"/>
    <xdr:sp macro="" textlink="">
      <xdr:nvSpPr>
        <xdr:cNvPr id="133" name="テキスト ボックス 132"/>
        <xdr:cNvSpPr txBox="1"/>
      </xdr:nvSpPr>
      <xdr:spPr>
        <a:xfrm>
          <a:off x="3225800" y="68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1905</xdr:rowOff>
    </xdr:from>
    <xdr:to>
      <xdr:col>2</xdr:col>
      <xdr:colOff>692150</xdr:colOff>
      <xdr:row>35</xdr:row>
      <xdr:rowOff>103505</xdr:rowOff>
    </xdr:to>
    <xdr:sp macro="" textlink="">
      <xdr:nvSpPr>
        <xdr:cNvPr id="134" name="円/楕円 133"/>
        <xdr:cNvSpPr/>
      </xdr:nvSpPr>
      <xdr:spPr bwMode="auto">
        <a:xfrm>
          <a:off x="2857500" y="661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113682</xdr:rowOff>
    </xdr:from>
    <xdr:ext cx="762000" cy="259045"/>
    <xdr:sp macro="" textlink="">
      <xdr:nvSpPr>
        <xdr:cNvPr id="135" name="テキスト ボックス 134"/>
        <xdr:cNvSpPr txBox="1"/>
      </xdr:nvSpPr>
      <xdr:spPr>
        <a:xfrm>
          <a:off x="25273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財政調整基金残高比率については、対前年度比</a:t>
          </a:r>
          <a:r>
            <a:rPr kumimoji="1" lang="en-US" altLang="ja-JP" sz="1100">
              <a:latin typeface="ＭＳ ゴシック" pitchFamily="49" charset="-128"/>
              <a:ea typeface="ＭＳ ゴシック" pitchFamily="49" charset="-128"/>
            </a:rPr>
            <a:t>0.95</a:t>
          </a:r>
          <a:r>
            <a:rPr kumimoji="1" lang="ja-JP" altLang="en-US" sz="1100">
              <a:latin typeface="ＭＳ ゴシック" pitchFamily="49" charset="-128"/>
              <a:ea typeface="ＭＳ ゴシック" pitchFamily="49" charset="-128"/>
            </a:rPr>
            <a:t>ポイントの増となっているが、標準財政規模が</a:t>
          </a:r>
          <a:r>
            <a:rPr kumimoji="1" lang="en-US" altLang="ja-JP" sz="1100">
              <a:latin typeface="ＭＳ ゴシック" pitchFamily="49" charset="-128"/>
              <a:ea typeface="ＭＳ ゴシック" pitchFamily="49" charset="-128"/>
            </a:rPr>
            <a:t>178</a:t>
          </a:r>
          <a:r>
            <a:rPr kumimoji="1" lang="ja-JP" altLang="en-US" sz="1100">
              <a:latin typeface="ＭＳ ゴシック" pitchFamily="49" charset="-128"/>
              <a:ea typeface="ＭＳ ゴシック" pitchFamily="49" charset="-128"/>
            </a:rPr>
            <a:t>百万円の減となったことによるものである。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実質収支額の対前年度比</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ポイントの増については、前年度と比べ大型投資的事業の繰越事業の減少や災害復旧事業等がなかったことにより財源が</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百万円減少していることによるものである。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実質単年度収支については、対前年度比</a:t>
          </a:r>
          <a:r>
            <a:rPr kumimoji="1" lang="en-US" altLang="ja-JP" sz="1100">
              <a:latin typeface="ＭＳ ゴシック" pitchFamily="49" charset="-128"/>
              <a:ea typeface="ＭＳ ゴシック" pitchFamily="49" charset="-128"/>
            </a:rPr>
            <a:t>7.88</a:t>
          </a:r>
          <a:r>
            <a:rPr kumimoji="1" lang="ja-JP" altLang="en-US" sz="1100">
              <a:latin typeface="ＭＳ ゴシック" pitchFamily="49" charset="-128"/>
              <a:ea typeface="ＭＳ ゴシック" pitchFamily="49" charset="-128"/>
            </a:rPr>
            <a:t>ポイントの減となっているが、これは前年度の繰上償還</a:t>
          </a:r>
          <a:r>
            <a:rPr kumimoji="1" lang="en-US" altLang="ja-JP" sz="1100">
              <a:latin typeface="ＭＳ ゴシック" pitchFamily="49" charset="-128"/>
              <a:ea typeface="ＭＳ ゴシック" pitchFamily="49" charset="-128"/>
            </a:rPr>
            <a:t>254</a:t>
          </a:r>
          <a:r>
            <a:rPr kumimoji="1" lang="ja-JP" altLang="en-US" sz="1100">
              <a:latin typeface="ＭＳ ゴシック" pitchFamily="49" charset="-128"/>
              <a:ea typeface="ＭＳ ゴシック" pitchFamily="49" charset="-128"/>
            </a:rPr>
            <a:t>百万円に対し今年度の繰上償還</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特別会計については、一般会計からの繰り入れによるところが大きい。特に法適用企業である病院・水道事業、法非適用企業である公共下水道会計においては、独立採算制の観点から未収金対策を含めた経営改善と徴収方法の改善、利用率の向上及び加入促進に努め、一般会計の負担増につながらないよう、各経営計画に基づいた改善を推進し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・病院事業会計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流動資産が多いため、黒字比率が高くなっているが、うち未収金が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割以上を占めており、未収金対策の強化に努めていく必要がある。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対前年度比で</a:t>
          </a:r>
          <a:r>
            <a:rPr kumimoji="1" lang="en-US" altLang="ja-JP" sz="1100">
              <a:latin typeface="ＭＳ ゴシック" pitchFamily="49" charset="-128"/>
              <a:ea typeface="ＭＳ ゴシック" pitchFamily="49" charset="-128"/>
            </a:rPr>
            <a:t>1.72</a:t>
          </a:r>
          <a:r>
            <a:rPr kumimoji="1" lang="ja-JP" altLang="en-US" sz="1100">
              <a:latin typeface="ＭＳ ゴシック" pitchFamily="49" charset="-128"/>
              <a:ea typeface="ＭＳ ゴシック" pitchFamily="49" charset="-128"/>
            </a:rPr>
            <a:t>ポイントの増となっているが、これは今年度から</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箇年計画の施工となった上水道と簡易水道の統合整備事業に係る工事収益の影響によるものである。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・介護特別会計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サービス利用者の増加により一般会計からの繰出しも増加傾向にあり、保険料で不足する額について県財政安定化基金貸付金を借入している。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・まむろ川温泉梅里苑事業特別会計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0.07</a:t>
          </a:r>
          <a:r>
            <a:rPr kumimoji="1" lang="ja-JP" altLang="en-US" sz="1100">
              <a:latin typeface="ＭＳ ゴシック" pitchFamily="49" charset="-128"/>
              <a:ea typeface="ＭＳ ゴシック" pitchFamily="49" charset="-128"/>
            </a:rPr>
            <a:t>ポイントの増となっているが、これは会計手法及び会計の一部該当施設の変更によるものである。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・公共下水道事業特別会計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計画変更により平成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年度までの整備予定だが、工事完了後に収入相当で賄うべき建設改良費の一部を基準外として一般会計より繰入している。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広域連合への負担金が主であり、一般会計からの繰り入れによるところが大きい。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年度より広域連合を設立し、事務の運営を行っていることから保健施設運営費の繰出しが主となっている。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年度においての繰上償還や、大型投資的事業の起債償還終了により前年度対比</a:t>
          </a:r>
          <a:r>
            <a:rPr kumimoji="1" lang="en-US" altLang="ja-JP" sz="1100">
              <a:latin typeface="ＭＳ ゴシック" pitchFamily="49" charset="-128"/>
              <a:ea typeface="ＭＳ ゴシック" pitchFamily="49" charset="-128"/>
            </a:rPr>
            <a:t>75</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主な原因として病院建設に係る起債償還の終了に伴い前年度対比</a:t>
          </a:r>
          <a:r>
            <a:rPr kumimoji="1" lang="en-US" altLang="ja-JP" sz="1100">
              <a:latin typeface="ＭＳ ゴシック" pitchFamily="49" charset="-128"/>
              <a:ea typeface="ＭＳ ゴシック" pitchFamily="49" charset="-128"/>
            </a:rPr>
            <a:t>53</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最上広域市町村圏事務組合への負担金であり、前年度対比で</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まむろ川福祉会借入金に対する補助等であるが、前年度と同額となっている。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起債に対する基準財政需要額のため、近年発行額を抑制していることもあり年々減少している。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近年繰上償還を実施していることや、発行額を抑制していることもあり年々減少が続いている。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年度までの繰上償還や大型投資的事業に係る起債の償還終了により大幅に減となっている。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・債務負担行為に基づく支出予定額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まむろ川福祉会借入金に対する補助等であるが、借入金償還により年々減少している。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・公営企業債等繰入見込額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病院、下水道事業で減少しているが、水道事業会計において増加にある。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最上広域市町村圏事務組合への負担金であり、前年度とほぼ同額となっている。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・退職手当負担見込額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特別職の任期に伴う積立金の増と退職組合に対する負担金の過不足額の減により微増となっている。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・充当可能基金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特定目的基金の取り崩しがあったが、今後の投資的事業のインフラ整備を見込み町有施設整備基金への積立を行ったことにより前年度対比</a:t>
          </a:r>
          <a:r>
            <a:rPr kumimoji="1" lang="en-US" altLang="ja-JP" sz="1000">
              <a:latin typeface="ＭＳ ゴシック" pitchFamily="49" charset="-128"/>
              <a:ea typeface="ＭＳ ゴシック" pitchFamily="49" charset="-128"/>
            </a:rPr>
            <a:t>142</a:t>
          </a:r>
          <a:r>
            <a:rPr kumimoji="1" lang="ja-JP" altLang="en-US" sz="1000">
              <a:latin typeface="ＭＳ ゴシック" pitchFamily="49" charset="-128"/>
              <a:ea typeface="ＭＳ ゴシック" pitchFamily="49" charset="-128"/>
            </a:rPr>
            <a:t>百万円の増となっている。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・充当可能特定歳入</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都市計画税の充当見込額は、前年度と横ばいである。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近年、起債の発行額を抑制していることから年々減少している。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・将来負担比率の分子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地方債現在高の減少が主たる要因である。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5284821</v>
      </c>
      <c r="BO4" s="349"/>
      <c r="BP4" s="349"/>
      <c r="BQ4" s="349"/>
      <c r="BR4" s="349"/>
      <c r="BS4" s="349"/>
      <c r="BT4" s="349"/>
      <c r="BU4" s="350"/>
      <c r="BV4" s="348">
        <v>5795540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5064068</v>
      </c>
      <c r="BO5" s="386"/>
      <c r="BP5" s="386"/>
      <c r="BQ5" s="386"/>
      <c r="BR5" s="386"/>
      <c r="BS5" s="386"/>
      <c r="BT5" s="386"/>
      <c r="BU5" s="387"/>
      <c r="BV5" s="385">
        <v>5598806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80.599999999999994</v>
      </c>
      <c r="CU5" s="383"/>
      <c r="CV5" s="383"/>
      <c r="CW5" s="383"/>
      <c r="CX5" s="383"/>
      <c r="CY5" s="383"/>
      <c r="CZ5" s="383"/>
      <c r="DA5" s="384"/>
      <c r="DB5" s="382">
        <v>80</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220753</v>
      </c>
      <c r="BO6" s="386"/>
      <c r="BP6" s="386"/>
      <c r="BQ6" s="386"/>
      <c r="BR6" s="386"/>
      <c r="BS6" s="386"/>
      <c r="BT6" s="386"/>
      <c r="BU6" s="387"/>
      <c r="BV6" s="385">
        <v>196734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v>
      </c>
      <c r="CU6" s="423"/>
      <c r="CV6" s="423"/>
      <c r="CW6" s="423"/>
      <c r="CX6" s="423"/>
      <c r="CY6" s="423"/>
      <c r="CZ6" s="423"/>
      <c r="DA6" s="424"/>
      <c r="DB6" s="422">
        <v>84.5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23112</v>
      </c>
      <c r="BO7" s="386"/>
      <c r="BP7" s="386"/>
      <c r="BQ7" s="386"/>
      <c r="BR7" s="386"/>
      <c r="BS7" s="386"/>
      <c r="BT7" s="386"/>
      <c r="BU7" s="387"/>
      <c r="BV7" s="385">
        <v>45082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3728381</v>
      </c>
      <c r="CU7" s="386"/>
      <c r="CV7" s="386"/>
      <c r="CW7" s="386"/>
      <c r="CX7" s="386"/>
      <c r="CY7" s="386"/>
      <c r="CZ7" s="386"/>
      <c r="DA7" s="387"/>
      <c r="DB7" s="385">
        <v>3908393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197641</v>
      </c>
      <c r="BO8" s="386"/>
      <c r="BP8" s="386"/>
      <c r="BQ8" s="386"/>
      <c r="BR8" s="386"/>
      <c r="BS8" s="386"/>
      <c r="BT8" s="386"/>
      <c r="BU8" s="387"/>
      <c r="BV8" s="385">
        <v>151652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9165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45989</v>
      </c>
      <c r="BO9" s="386"/>
      <c r="BP9" s="386"/>
      <c r="BQ9" s="386"/>
      <c r="BR9" s="386"/>
      <c r="BS9" s="386"/>
      <c r="BT9" s="386"/>
      <c r="BU9" s="387"/>
      <c r="BV9" s="385">
        <v>92611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10054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160</v>
      </c>
      <c r="BO10" s="386"/>
      <c r="BP10" s="386"/>
      <c r="BQ10" s="386"/>
      <c r="BR10" s="386"/>
      <c r="BS10" s="386"/>
      <c r="BT10" s="386"/>
      <c r="BU10" s="387"/>
      <c r="BV10" s="385">
        <v>10097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253722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8565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8526</v>
      </c>
      <c r="S13" s="467"/>
      <c r="T13" s="467"/>
      <c r="U13" s="467"/>
      <c r="V13" s="468"/>
      <c r="W13" s="401" t="s">
        <v>124</v>
      </c>
      <c r="X13" s="402"/>
      <c r="Y13" s="402"/>
      <c r="Z13" s="402"/>
      <c r="AA13" s="402"/>
      <c r="AB13" s="392"/>
      <c r="AC13" s="436">
        <v>863</v>
      </c>
      <c r="AD13" s="437"/>
      <c r="AE13" s="437"/>
      <c r="AF13" s="437"/>
      <c r="AG13" s="476"/>
      <c r="AH13" s="436">
        <v>792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46149</v>
      </c>
      <c r="BO13" s="386"/>
      <c r="BP13" s="386"/>
      <c r="BQ13" s="386"/>
      <c r="BR13" s="386"/>
      <c r="BS13" s="386"/>
      <c r="BT13" s="386"/>
      <c r="BU13" s="387"/>
      <c r="BV13" s="385">
        <v>356430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8762</v>
      </c>
      <c r="S14" s="467"/>
      <c r="T14" s="467"/>
      <c r="U14" s="467"/>
      <c r="V14" s="468"/>
      <c r="W14" s="375"/>
      <c r="X14" s="376"/>
      <c r="Y14" s="376"/>
      <c r="Z14" s="376"/>
      <c r="AA14" s="376"/>
      <c r="AB14" s="365"/>
      <c r="AC14" s="469">
        <v>20.100000000000001</v>
      </c>
      <c r="AD14" s="470"/>
      <c r="AE14" s="470"/>
      <c r="AF14" s="470"/>
      <c r="AG14" s="471"/>
      <c r="AH14" s="469">
        <v>16.899999999999999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30.6</v>
      </c>
      <c r="CU14" s="481"/>
      <c r="CV14" s="481"/>
      <c r="CW14" s="481"/>
      <c r="CX14" s="481"/>
      <c r="CY14" s="481"/>
      <c r="CZ14" s="481"/>
      <c r="DA14" s="482"/>
      <c r="DB14" s="480">
        <v>33.700000000000003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8724</v>
      </c>
      <c r="S15" s="467"/>
      <c r="T15" s="467"/>
      <c r="U15" s="467"/>
      <c r="V15" s="468"/>
      <c r="W15" s="401" t="s">
        <v>131</v>
      </c>
      <c r="X15" s="402"/>
      <c r="Y15" s="402"/>
      <c r="Z15" s="402"/>
      <c r="AA15" s="402"/>
      <c r="AB15" s="392"/>
      <c r="AC15" s="436">
        <v>1321</v>
      </c>
      <c r="AD15" s="437"/>
      <c r="AE15" s="437"/>
      <c r="AF15" s="437"/>
      <c r="AG15" s="476"/>
      <c r="AH15" s="436">
        <v>1675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640394</v>
      </c>
      <c r="BO15" s="349"/>
      <c r="BP15" s="349"/>
      <c r="BQ15" s="349"/>
      <c r="BR15" s="349"/>
      <c r="BS15" s="349"/>
      <c r="BT15" s="349"/>
      <c r="BU15" s="350"/>
      <c r="BV15" s="348">
        <v>626149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30.8</v>
      </c>
      <c r="AD16" s="470"/>
      <c r="AE16" s="470"/>
      <c r="AF16" s="470"/>
      <c r="AG16" s="471"/>
      <c r="AH16" s="469">
        <v>35.700000000000003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3368020</v>
      </c>
      <c r="BO16" s="386"/>
      <c r="BP16" s="386"/>
      <c r="BQ16" s="386"/>
      <c r="BR16" s="386"/>
      <c r="BS16" s="386"/>
      <c r="BT16" s="386"/>
      <c r="BU16" s="387"/>
      <c r="BV16" s="385">
        <v>3532628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2107</v>
      </c>
      <c r="AD17" s="437"/>
      <c r="AE17" s="437"/>
      <c r="AF17" s="437"/>
      <c r="AG17" s="476"/>
      <c r="AH17" s="436">
        <v>2217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808233</v>
      </c>
      <c r="BO17" s="386"/>
      <c r="BP17" s="386"/>
      <c r="BQ17" s="386"/>
      <c r="BR17" s="386"/>
      <c r="BS17" s="386"/>
      <c r="BT17" s="386"/>
      <c r="BU17" s="387"/>
      <c r="BV17" s="385">
        <v>795650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374.22</v>
      </c>
      <c r="M18" s="498"/>
      <c r="N18" s="498"/>
      <c r="O18" s="498"/>
      <c r="P18" s="498"/>
      <c r="Q18" s="498"/>
      <c r="R18" s="499"/>
      <c r="S18" s="499"/>
      <c r="T18" s="499"/>
      <c r="U18" s="499"/>
      <c r="V18" s="500"/>
      <c r="W18" s="403"/>
      <c r="X18" s="404"/>
      <c r="Y18" s="404"/>
      <c r="Z18" s="404"/>
      <c r="AA18" s="404"/>
      <c r="AB18" s="395"/>
      <c r="AC18" s="501">
        <v>49.1</v>
      </c>
      <c r="AD18" s="502"/>
      <c r="AE18" s="502"/>
      <c r="AF18" s="502"/>
      <c r="AG18" s="503"/>
      <c r="AH18" s="501">
        <v>47.3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3003330</v>
      </c>
      <c r="BO18" s="386"/>
      <c r="BP18" s="386"/>
      <c r="BQ18" s="386"/>
      <c r="BR18" s="386"/>
      <c r="BS18" s="386"/>
      <c r="BT18" s="386"/>
      <c r="BU18" s="387"/>
      <c r="BV18" s="385">
        <v>3135932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4385790</v>
      </c>
      <c r="BO19" s="386"/>
      <c r="BP19" s="386"/>
      <c r="BQ19" s="386"/>
      <c r="BR19" s="386"/>
      <c r="BS19" s="386"/>
      <c r="BT19" s="386"/>
      <c r="BU19" s="387"/>
      <c r="BV19" s="385">
        <v>4662395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2631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3913222</v>
      </c>
      <c r="BO23" s="386"/>
      <c r="BP23" s="386"/>
      <c r="BQ23" s="386"/>
      <c r="BR23" s="386"/>
      <c r="BS23" s="386"/>
      <c r="BT23" s="386"/>
      <c r="BU23" s="387"/>
      <c r="BV23" s="385">
        <v>4229374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6560</v>
      </c>
      <c r="R24" s="437"/>
      <c r="S24" s="437"/>
      <c r="T24" s="437"/>
      <c r="U24" s="437"/>
      <c r="V24" s="476"/>
      <c r="W24" s="531"/>
      <c r="X24" s="519"/>
      <c r="Y24" s="520"/>
      <c r="Z24" s="435" t="s">
        <v>155</v>
      </c>
      <c r="AA24" s="415"/>
      <c r="AB24" s="415"/>
      <c r="AC24" s="415"/>
      <c r="AD24" s="415"/>
      <c r="AE24" s="415"/>
      <c r="AF24" s="415"/>
      <c r="AG24" s="416"/>
      <c r="AH24" s="436">
        <v>105</v>
      </c>
      <c r="AI24" s="437"/>
      <c r="AJ24" s="437"/>
      <c r="AK24" s="437"/>
      <c r="AL24" s="476"/>
      <c r="AM24" s="436">
        <v>332850</v>
      </c>
      <c r="AN24" s="437"/>
      <c r="AO24" s="437"/>
      <c r="AP24" s="437"/>
      <c r="AQ24" s="437"/>
      <c r="AR24" s="476"/>
      <c r="AS24" s="436">
        <v>3170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2438431</v>
      </c>
      <c r="BO24" s="386"/>
      <c r="BP24" s="386"/>
      <c r="BQ24" s="386"/>
      <c r="BR24" s="386"/>
      <c r="BS24" s="386"/>
      <c r="BT24" s="386"/>
      <c r="BU24" s="387"/>
      <c r="BV24" s="385">
        <v>2883536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194714</v>
      </c>
      <c r="BO25" s="349"/>
      <c r="BP25" s="349"/>
      <c r="BQ25" s="349"/>
      <c r="BR25" s="349"/>
      <c r="BS25" s="349"/>
      <c r="BT25" s="349"/>
      <c r="BU25" s="350"/>
      <c r="BV25" s="348">
        <v>220926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5180</v>
      </c>
      <c r="R26" s="437"/>
      <c r="S26" s="437"/>
      <c r="T26" s="437"/>
      <c r="U26" s="437"/>
      <c r="V26" s="476"/>
      <c r="W26" s="531"/>
      <c r="X26" s="519"/>
      <c r="Y26" s="520"/>
      <c r="Z26" s="435" t="s">
        <v>161</v>
      </c>
      <c r="AA26" s="541"/>
      <c r="AB26" s="541"/>
      <c r="AC26" s="541"/>
      <c r="AD26" s="541"/>
      <c r="AE26" s="541"/>
      <c r="AF26" s="541"/>
      <c r="AG26" s="542"/>
      <c r="AH26" s="436">
        <v>23</v>
      </c>
      <c r="AI26" s="437"/>
      <c r="AJ26" s="437"/>
      <c r="AK26" s="437"/>
      <c r="AL26" s="476"/>
      <c r="AM26" s="436">
        <v>77924</v>
      </c>
      <c r="AN26" s="437"/>
      <c r="AO26" s="437"/>
      <c r="AP26" s="437"/>
      <c r="AQ26" s="437"/>
      <c r="AR26" s="476"/>
      <c r="AS26" s="436">
        <v>3388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3160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212362</v>
      </c>
      <c r="BO27" s="555"/>
      <c r="BP27" s="555"/>
      <c r="BQ27" s="555"/>
      <c r="BR27" s="555"/>
      <c r="BS27" s="555"/>
      <c r="BT27" s="555"/>
      <c r="BU27" s="556"/>
      <c r="BV27" s="554">
        <v>212325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2530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768774</v>
      </c>
      <c r="BO28" s="349"/>
      <c r="BP28" s="349"/>
      <c r="BQ28" s="349"/>
      <c r="BR28" s="349"/>
      <c r="BS28" s="349"/>
      <c r="BT28" s="349"/>
      <c r="BU28" s="350"/>
      <c r="BV28" s="348">
        <v>768614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9</v>
      </c>
      <c r="M29" s="437"/>
      <c r="N29" s="437"/>
      <c r="O29" s="437"/>
      <c r="P29" s="476"/>
      <c r="Q29" s="436">
        <v>2330</v>
      </c>
      <c r="R29" s="437"/>
      <c r="S29" s="437"/>
      <c r="T29" s="437"/>
      <c r="U29" s="437"/>
      <c r="V29" s="476"/>
      <c r="W29" s="532"/>
      <c r="X29" s="533"/>
      <c r="Y29" s="534"/>
      <c r="Z29" s="435" t="s">
        <v>172</v>
      </c>
      <c r="AA29" s="415"/>
      <c r="AB29" s="415"/>
      <c r="AC29" s="415"/>
      <c r="AD29" s="415"/>
      <c r="AE29" s="415"/>
      <c r="AF29" s="415"/>
      <c r="AG29" s="416"/>
      <c r="AH29" s="436">
        <v>106</v>
      </c>
      <c r="AI29" s="437"/>
      <c r="AJ29" s="437"/>
      <c r="AK29" s="437"/>
      <c r="AL29" s="476"/>
      <c r="AM29" s="436">
        <v>337150</v>
      </c>
      <c r="AN29" s="437"/>
      <c r="AO29" s="437"/>
      <c r="AP29" s="437"/>
      <c r="AQ29" s="437"/>
      <c r="AR29" s="476"/>
      <c r="AS29" s="436">
        <v>3181</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147909</v>
      </c>
      <c r="BO29" s="386"/>
      <c r="BP29" s="386"/>
      <c r="BQ29" s="386"/>
      <c r="BR29" s="386"/>
      <c r="BS29" s="386"/>
      <c r="BT29" s="386"/>
      <c r="BU29" s="387"/>
      <c r="BV29" s="385">
        <v>147871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522443</v>
      </c>
      <c r="BO30" s="555"/>
      <c r="BP30" s="555"/>
      <c r="BQ30" s="555"/>
      <c r="BR30" s="555"/>
      <c r="BS30" s="555"/>
      <c r="BT30" s="555"/>
      <c r="BU30" s="556"/>
      <c r="BV30" s="554">
        <v>385585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真室川町水道事業特別会計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真室川町公共下水道事業特別会計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山形県消防補償等組合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まむろ川温泉梅里苑事業特別会計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山形県自治会館管理組合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山形県市町村職員退職手当組合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山形県市町村交通災害共済組合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最上広域市町村圏事務組合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最上地区広域連合（普通会計分）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最上地区広域連合（事業会計分）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山形県後期高齢者医療広域連合（普通会計分）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山形県後期高齢者医療広域連合（事業会計分）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642395</v>
      </c>
      <c r="S5" s="583"/>
      <c r="T5" s="583"/>
      <c r="U5" s="583"/>
      <c r="V5" s="583"/>
      <c r="W5" s="583"/>
      <c r="X5" s="583"/>
      <c r="Y5" s="584"/>
      <c r="Z5" s="585">
        <v>12.2</v>
      </c>
      <c r="AA5" s="585"/>
      <c r="AB5" s="585"/>
      <c r="AC5" s="585"/>
      <c r="AD5" s="586">
        <v>634215</v>
      </c>
      <c r="AE5" s="586"/>
      <c r="AF5" s="586"/>
      <c r="AG5" s="586"/>
      <c r="AH5" s="586"/>
      <c r="AI5" s="586"/>
      <c r="AJ5" s="586"/>
      <c r="AK5" s="586"/>
      <c r="AL5" s="587">
        <v>17.899999999999999</v>
      </c>
      <c r="AM5" s="588"/>
      <c r="AN5" s="588"/>
      <c r="AO5" s="589"/>
      <c r="AP5" s="579" t="s">
        <v>210</v>
      </c>
      <c r="AQ5" s="580"/>
      <c r="AR5" s="580"/>
      <c r="AS5" s="580"/>
      <c r="AT5" s="580"/>
      <c r="AU5" s="580"/>
      <c r="AV5" s="580"/>
      <c r="AW5" s="580"/>
      <c r="AX5" s="580"/>
      <c r="AY5" s="580"/>
      <c r="AZ5" s="580"/>
      <c r="BA5" s="580"/>
      <c r="BB5" s="580"/>
      <c r="BC5" s="580"/>
      <c r="BD5" s="580"/>
      <c r="BE5" s="580"/>
      <c r="BF5" s="581"/>
      <c r="BG5" s="593">
        <v>633739</v>
      </c>
      <c r="BH5" s="594"/>
      <c r="BI5" s="594"/>
      <c r="BJ5" s="594"/>
      <c r="BK5" s="594"/>
      <c r="BL5" s="594"/>
      <c r="BM5" s="594"/>
      <c r="BN5" s="595"/>
      <c r="BO5" s="596">
        <v>98.7</v>
      </c>
      <c r="BP5" s="596"/>
      <c r="BQ5" s="596"/>
      <c r="BR5" s="596"/>
      <c r="BS5" s="597">
        <v>2109</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56564</v>
      </c>
      <c r="S6" s="594"/>
      <c r="T6" s="594"/>
      <c r="U6" s="594"/>
      <c r="V6" s="594"/>
      <c r="W6" s="594"/>
      <c r="X6" s="594"/>
      <c r="Y6" s="595"/>
      <c r="Z6" s="596">
        <v>1.1000000000000001</v>
      </c>
      <c r="AA6" s="596"/>
      <c r="AB6" s="596"/>
      <c r="AC6" s="596"/>
      <c r="AD6" s="597">
        <v>56564</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633739</v>
      </c>
      <c r="BH6" s="594"/>
      <c r="BI6" s="594"/>
      <c r="BJ6" s="594"/>
      <c r="BK6" s="594"/>
      <c r="BL6" s="594"/>
      <c r="BM6" s="594"/>
      <c r="BN6" s="595"/>
      <c r="BO6" s="596">
        <v>98.7</v>
      </c>
      <c r="BP6" s="596"/>
      <c r="BQ6" s="596"/>
      <c r="BR6" s="596"/>
      <c r="BS6" s="597">
        <v>2109</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81954</v>
      </c>
      <c r="CS6" s="594"/>
      <c r="CT6" s="594"/>
      <c r="CU6" s="594"/>
      <c r="CV6" s="594"/>
      <c r="CW6" s="594"/>
      <c r="CX6" s="594"/>
      <c r="CY6" s="595"/>
      <c r="CZ6" s="596">
        <v>1.6</v>
      </c>
      <c r="DA6" s="596"/>
      <c r="DB6" s="596"/>
      <c r="DC6" s="596"/>
      <c r="DD6" s="602" t="s">
        <v>217</v>
      </c>
      <c r="DE6" s="594"/>
      <c r="DF6" s="594"/>
      <c r="DG6" s="594"/>
      <c r="DH6" s="594"/>
      <c r="DI6" s="594"/>
      <c r="DJ6" s="594"/>
      <c r="DK6" s="594"/>
      <c r="DL6" s="594"/>
      <c r="DM6" s="594"/>
      <c r="DN6" s="594"/>
      <c r="DO6" s="594"/>
      <c r="DP6" s="595"/>
      <c r="DQ6" s="602">
        <v>81954</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1261</v>
      </c>
      <c r="S7" s="594"/>
      <c r="T7" s="594"/>
      <c r="U7" s="594"/>
      <c r="V7" s="594"/>
      <c r="W7" s="594"/>
      <c r="X7" s="594"/>
      <c r="Y7" s="595"/>
      <c r="Z7" s="596">
        <v>0</v>
      </c>
      <c r="AA7" s="596"/>
      <c r="AB7" s="596"/>
      <c r="AC7" s="596"/>
      <c r="AD7" s="597">
        <v>1261</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245541</v>
      </c>
      <c r="BH7" s="594"/>
      <c r="BI7" s="594"/>
      <c r="BJ7" s="594"/>
      <c r="BK7" s="594"/>
      <c r="BL7" s="594"/>
      <c r="BM7" s="594"/>
      <c r="BN7" s="595"/>
      <c r="BO7" s="596">
        <v>38.200000000000003</v>
      </c>
      <c r="BP7" s="596"/>
      <c r="BQ7" s="596"/>
      <c r="BR7" s="596"/>
      <c r="BS7" s="597">
        <v>2109</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777841</v>
      </c>
      <c r="CS7" s="594"/>
      <c r="CT7" s="594"/>
      <c r="CU7" s="594"/>
      <c r="CV7" s="594"/>
      <c r="CW7" s="594"/>
      <c r="CX7" s="594"/>
      <c r="CY7" s="595"/>
      <c r="CZ7" s="596">
        <v>15.4</v>
      </c>
      <c r="DA7" s="596"/>
      <c r="DB7" s="596"/>
      <c r="DC7" s="596"/>
      <c r="DD7" s="602">
        <v>49172</v>
      </c>
      <c r="DE7" s="594"/>
      <c r="DF7" s="594"/>
      <c r="DG7" s="594"/>
      <c r="DH7" s="594"/>
      <c r="DI7" s="594"/>
      <c r="DJ7" s="594"/>
      <c r="DK7" s="594"/>
      <c r="DL7" s="594"/>
      <c r="DM7" s="594"/>
      <c r="DN7" s="594"/>
      <c r="DO7" s="594"/>
      <c r="DP7" s="595"/>
      <c r="DQ7" s="602">
        <v>708719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2753</v>
      </c>
      <c r="S8" s="594"/>
      <c r="T8" s="594"/>
      <c r="U8" s="594"/>
      <c r="V8" s="594"/>
      <c r="W8" s="594"/>
      <c r="X8" s="594"/>
      <c r="Y8" s="595"/>
      <c r="Z8" s="596">
        <v>0.1</v>
      </c>
      <c r="AA8" s="596"/>
      <c r="AB8" s="596"/>
      <c r="AC8" s="596"/>
      <c r="AD8" s="597">
        <v>2753</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12741</v>
      </c>
      <c r="BH8" s="594"/>
      <c r="BI8" s="594"/>
      <c r="BJ8" s="594"/>
      <c r="BK8" s="594"/>
      <c r="BL8" s="594"/>
      <c r="BM8" s="594"/>
      <c r="BN8" s="595"/>
      <c r="BO8" s="596">
        <v>2</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1057914</v>
      </c>
      <c r="CS8" s="594"/>
      <c r="CT8" s="594"/>
      <c r="CU8" s="594"/>
      <c r="CV8" s="594"/>
      <c r="CW8" s="594"/>
      <c r="CX8" s="594"/>
      <c r="CY8" s="595"/>
      <c r="CZ8" s="596">
        <v>20.9</v>
      </c>
      <c r="DA8" s="596"/>
      <c r="DB8" s="596"/>
      <c r="DC8" s="596"/>
      <c r="DD8" s="602">
        <v>7128</v>
      </c>
      <c r="DE8" s="594"/>
      <c r="DF8" s="594"/>
      <c r="DG8" s="594"/>
      <c r="DH8" s="594"/>
      <c r="DI8" s="594"/>
      <c r="DJ8" s="594"/>
      <c r="DK8" s="594"/>
      <c r="DL8" s="594"/>
      <c r="DM8" s="594"/>
      <c r="DN8" s="594"/>
      <c r="DO8" s="594"/>
      <c r="DP8" s="595"/>
      <c r="DQ8" s="602">
        <v>691723</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1498</v>
      </c>
      <c r="S9" s="594"/>
      <c r="T9" s="594"/>
      <c r="U9" s="594"/>
      <c r="V9" s="594"/>
      <c r="W9" s="594"/>
      <c r="X9" s="594"/>
      <c r="Y9" s="595"/>
      <c r="Z9" s="596">
        <v>0</v>
      </c>
      <c r="AA9" s="596"/>
      <c r="AB9" s="596"/>
      <c r="AC9" s="596"/>
      <c r="AD9" s="597">
        <v>1498</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206998</v>
      </c>
      <c r="BH9" s="594"/>
      <c r="BI9" s="594"/>
      <c r="BJ9" s="594"/>
      <c r="BK9" s="594"/>
      <c r="BL9" s="594"/>
      <c r="BM9" s="594"/>
      <c r="BN9" s="595"/>
      <c r="BO9" s="596">
        <v>32.200000000000003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729230</v>
      </c>
      <c r="CS9" s="594"/>
      <c r="CT9" s="594"/>
      <c r="CU9" s="594"/>
      <c r="CV9" s="594"/>
      <c r="CW9" s="594"/>
      <c r="CX9" s="594"/>
      <c r="CY9" s="595"/>
      <c r="CZ9" s="596">
        <v>14.4</v>
      </c>
      <c r="DA9" s="596"/>
      <c r="DB9" s="596"/>
      <c r="DC9" s="596"/>
      <c r="DD9" s="602">
        <v>22564</v>
      </c>
      <c r="DE9" s="594"/>
      <c r="DF9" s="594"/>
      <c r="DG9" s="594"/>
      <c r="DH9" s="594"/>
      <c r="DI9" s="594"/>
      <c r="DJ9" s="594"/>
      <c r="DK9" s="594"/>
      <c r="DL9" s="594"/>
      <c r="DM9" s="594"/>
      <c r="DN9" s="594"/>
      <c r="DO9" s="594"/>
      <c r="DP9" s="595"/>
      <c r="DQ9" s="602">
        <v>689279</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88744</v>
      </c>
      <c r="S10" s="594"/>
      <c r="T10" s="594"/>
      <c r="U10" s="594"/>
      <c r="V10" s="594"/>
      <c r="W10" s="594"/>
      <c r="X10" s="594"/>
      <c r="Y10" s="595"/>
      <c r="Z10" s="596">
        <v>1.7</v>
      </c>
      <c r="AA10" s="596"/>
      <c r="AB10" s="596"/>
      <c r="AC10" s="596"/>
      <c r="AD10" s="597">
        <v>88744</v>
      </c>
      <c r="AE10" s="597"/>
      <c r="AF10" s="597"/>
      <c r="AG10" s="597"/>
      <c r="AH10" s="597"/>
      <c r="AI10" s="597"/>
      <c r="AJ10" s="597"/>
      <c r="AK10" s="597"/>
      <c r="AL10" s="598">
        <v>2.5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11900</v>
      </c>
      <c r="BH10" s="594"/>
      <c r="BI10" s="594"/>
      <c r="BJ10" s="594"/>
      <c r="BK10" s="594"/>
      <c r="BL10" s="594"/>
      <c r="BM10" s="594"/>
      <c r="BN10" s="595"/>
      <c r="BO10" s="596">
        <v>1.9</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6106</v>
      </c>
      <c r="CS10" s="594"/>
      <c r="CT10" s="594"/>
      <c r="CU10" s="594"/>
      <c r="CV10" s="594"/>
      <c r="CW10" s="594"/>
      <c r="CX10" s="594"/>
      <c r="CY10" s="595"/>
      <c r="CZ10" s="596">
        <v>0.1</v>
      </c>
      <c r="DA10" s="596"/>
      <c r="DB10" s="596"/>
      <c r="DC10" s="596"/>
      <c r="DD10" s="602" t="s">
        <v>223</v>
      </c>
      <c r="DE10" s="594"/>
      <c r="DF10" s="594"/>
      <c r="DG10" s="594"/>
      <c r="DH10" s="594"/>
      <c r="DI10" s="594"/>
      <c r="DJ10" s="594"/>
      <c r="DK10" s="594"/>
      <c r="DL10" s="594"/>
      <c r="DM10" s="594"/>
      <c r="DN10" s="594"/>
      <c r="DO10" s="594"/>
      <c r="DP10" s="595"/>
      <c r="DQ10" s="602">
        <v>2106</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13902</v>
      </c>
      <c r="BH11" s="594"/>
      <c r="BI11" s="594"/>
      <c r="BJ11" s="594"/>
      <c r="BK11" s="594"/>
      <c r="BL11" s="594"/>
      <c r="BM11" s="594"/>
      <c r="BN11" s="595"/>
      <c r="BO11" s="596">
        <v>2.2000000000000002</v>
      </c>
      <c r="BP11" s="596"/>
      <c r="BQ11" s="596"/>
      <c r="BR11" s="596"/>
      <c r="BS11" s="602">
        <v>2109</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320874</v>
      </c>
      <c r="CS11" s="594"/>
      <c r="CT11" s="594"/>
      <c r="CU11" s="594"/>
      <c r="CV11" s="594"/>
      <c r="CW11" s="594"/>
      <c r="CX11" s="594"/>
      <c r="CY11" s="595"/>
      <c r="CZ11" s="596">
        <v>6.3</v>
      </c>
      <c r="DA11" s="596"/>
      <c r="DB11" s="596"/>
      <c r="DC11" s="596"/>
      <c r="DD11" s="602">
        <v>64119</v>
      </c>
      <c r="DE11" s="594"/>
      <c r="DF11" s="594"/>
      <c r="DG11" s="594"/>
      <c r="DH11" s="594"/>
      <c r="DI11" s="594"/>
      <c r="DJ11" s="594"/>
      <c r="DK11" s="594"/>
      <c r="DL11" s="594"/>
      <c r="DM11" s="594"/>
      <c r="DN11" s="594"/>
      <c r="DO11" s="594"/>
      <c r="DP11" s="595"/>
      <c r="DQ11" s="602">
        <v>169676</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321132</v>
      </c>
      <c r="BH12" s="594"/>
      <c r="BI12" s="594"/>
      <c r="BJ12" s="594"/>
      <c r="BK12" s="594"/>
      <c r="BL12" s="594"/>
      <c r="BM12" s="594"/>
      <c r="BN12" s="595"/>
      <c r="BO12" s="596">
        <v>50</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96757</v>
      </c>
      <c r="CS12" s="594"/>
      <c r="CT12" s="594"/>
      <c r="CU12" s="594"/>
      <c r="CV12" s="594"/>
      <c r="CW12" s="594"/>
      <c r="CX12" s="594"/>
      <c r="CY12" s="595"/>
      <c r="CZ12" s="596">
        <v>1.9</v>
      </c>
      <c r="DA12" s="596"/>
      <c r="DB12" s="596"/>
      <c r="DC12" s="596"/>
      <c r="DD12" s="602" t="s">
        <v>223</v>
      </c>
      <c r="DE12" s="594"/>
      <c r="DF12" s="594"/>
      <c r="DG12" s="594"/>
      <c r="DH12" s="594"/>
      <c r="DI12" s="594"/>
      <c r="DJ12" s="594"/>
      <c r="DK12" s="594"/>
      <c r="DL12" s="594"/>
      <c r="DM12" s="594"/>
      <c r="DN12" s="594"/>
      <c r="DO12" s="594"/>
      <c r="DP12" s="595"/>
      <c r="DQ12" s="602">
        <v>95413</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7816</v>
      </c>
      <c r="S13" s="594"/>
      <c r="T13" s="594"/>
      <c r="U13" s="594"/>
      <c r="V13" s="594"/>
      <c r="W13" s="594"/>
      <c r="X13" s="594"/>
      <c r="Y13" s="595"/>
      <c r="Z13" s="596">
        <v>0.1</v>
      </c>
      <c r="AA13" s="596"/>
      <c r="AB13" s="596"/>
      <c r="AC13" s="596"/>
      <c r="AD13" s="597">
        <v>7816</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292781</v>
      </c>
      <c r="BH13" s="594"/>
      <c r="BI13" s="594"/>
      <c r="BJ13" s="594"/>
      <c r="BK13" s="594"/>
      <c r="BL13" s="594"/>
      <c r="BM13" s="594"/>
      <c r="BN13" s="595"/>
      <c r="BO13" s="596">
        <v>45.6</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627136</v>
      </c>
      <c r="CS13" s="594"/>
      <c r="CT13" s="594"/>
      <c r="CU13" s="594"/>
      <c r="CV13" s="594"/>
      <c r="CW13" s="594"/>
      <c r="CX13" s="594"/>
      <c r="CY13" s="595"/>
      <c r="CZ13" s="596">
        <v>12.4</v>
      </c>
      <c r="DA13" s="596"/>
      <c r="DB13" s="596"/>
      <c r="DC13" s="596"/>
      <c r="DD13" s="602">
        <v>382471</v>
      </c>
      <c r="DE13" s="594"/>
      <c r="DF13" s="594"/>
      <c r="DG13" s="594"/>
      <c r="DH13" s="594"/>
      <c r="DI13" s="594"/>
      <c r="DJ13" s="594"/>
      <c r="DK13" s="594"/>
      <c r="DL13" s="594"/>
      <c r="DM13" s="594"/>
      <c r="DN13" s="594"/>
      <c r="DO13" s="594"/>
      <c r="DP13" s="595"/>
      <c r="DQ13" s="602">
        <v>430139</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21077</v>
      </c>
      <c r="BH14" s="594"/>
      <c r="BI14" s="594"/>
      <c r="BJ14" s="594"/>
      <c r="BK14" s="594"/>
      <c r="BL14" s="594"/>
      <c r="BM14" s="594"/>
      <c r="BN14" s="595"/>
      <c r="BO14" s="596">
        <v>3.3</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251508</v>
      </c>
      <c r="CS14" s="594"/>
      <c r="CT14" s="594"/>
      <c r="CU14" s="594"/>
      <c r="CV14" s="594"/>
      <c r="CW14" s="594"/>
      <c r="CX14" s="594"/>
      <c r="CY14" s="595"/>
      <c r="CZ14" s="596">
        <v>5</v>
      </c>
      <c r="DA14" s="596"/>
      <c r="DB14" s="596"/>
      <c r="DC14" s="596"/>
      <c r="DD14" s="602">
        <v>76725</v>
      </c>
      <c r="DE14" s="594"/>
      <c r="DF14" s="594"/>
      <c r="DG14" s="594"/>
      <c r="DH14" s="594"/>
      <c r="DI14" s="594"/>
      <c r="DJ14" s="594"/>
      <c r="DK14" s="594"/>
      <c r="DL14" s="594"/>
      <c r="DM14" s="594"/>
      <c r="DN14" s="594"/>
      <c r="DO14" s="594"/>
      <c r="DP14" s="595"/>
      <c r="DQ14" s="602">
        <v>228361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898</v>
      </c>
      <c r="S15" s="594"/>
      <c r="T15" s="594"/>
      <c r="U15" s="594"/>
      <c r="V15" s="594"/>
      <c r="W15" s="594"/>
      <c r="X15" s="594"/>
      <c r="Y15" s="595"/>
      <c r="Z15" s="596">
        <v>0</v>
      </c>
      <c r="AA15" s="596"/>
      <c r="AB15" s="596"/>
      <c r="AC15" s="596"/>
      <c r="AD15" s="597">
        <v>898</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45989</v>
      </c>
      <c r="BH15" s="594"/>
      <c r="BI15" s="594"/>
      <c r="BJ15" s="594"/>
      <c r="BK15" s="594"/>
      <c r="BL15" s="594"/>
      <c r="BM15" s="594"/>
      <c r="BN15" s="595"/>
      <c r="BO15" s="596">
        <v>7.2</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501159</v>
      </c>
      <c r="CS15" s="594"/>
      <c r="CT15" s="594"/>
      <c r="CU15" s="594"/>
      <c r="CV15" s="594"/>
      <c r="CW15" s="594"/>
      <c r="CX15" s="594"/>
      <c r="CY15" s="595"/>
      <c r="CZ15" s="596">
        <v>9.9</v>
      </c>
      <c r="DA15" s="596"/>
      <c r="DB15" s="596"/>
      <c r="DC15" s="596"/>
      <c r="DD15" s="602">
        <v>92543</v>
      </c>
      <c r="DE15" s="594"/>
      <c r="DF15" s="594"/>
      <c r="DG15" s="594"/>
      <c r="DH15" s="594"/>
      <c r="DI15" s="594"/>
      <c r="DJ15" s="594"/>
      <c r="DK15" s="594"/>
      <c r="DL15" s="594"/>
      <c r="DM15" s="594"/>
      <c r="DN15" s="594"/>
      <c r="DO15" s="594"/>
      <c r="DP15" s="595"/>
      <c r="DQ15" s="602">
        <v>460759</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3069520</v>
      </c>
      <c r="S16" s="594"/>
      <c r="T16" s="594"/>
      <c r="U16" s="594"/>
      <c r="V16" s="594"/>
      <c r="W16" s="594"/>
      <c r="X16" s="594"/>
      <c r="Y16" s="595"/>
      <c r="Z16" s="596">
        <v>58.1</v>
      </c>
      <c r="AA16" s="596"/>
      <c r="AB16" s="596"/>
      <c r="AC16" s="596"/>
      <c r="AD16" s="597">
        <v>2727626</v>
      </c>
      <c r="AE16" s="597"/>
      <c r="AF16" s="597"/>
      <c r="AG16" s="597"/>
      <c r="AH16" s="597"/>
      <c r="AI16" s="597"/>
      <c r="AJ16" s="597"/>
      <c r="AK16" s="597"/>
      <c r="AL16" s="598">
        <v>77.2</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10568</v>
      </c>
      <c r="CS16" s="594"/>
      <c r="CT16" s="594"/>
      <c r="CU16" s="594"/>
      <c r="CV16" s="594"/>
      <c r="CW16" s="594"/>
      <c r="CX16" s="594"/>
      <c r="CY16" s="595"/>
      <c r="CZ16" s="596">
        <v>0.2</v>
      </c>
      <c r="DA16" s="596"/>
      <c r="DB16" s="596"/>
      <c r="DC16" s="596"/>
      <c r="DD16" s="602" t="s">
        <v>223</v>
      </c>
      <c r="DE16" s="594"/>
      <c r="DF16" s="594"/>
      <c r="DG16" s="594"/>
      <c r="DH16" s="594"/>
      <c r="DI16" s="594"/>
      <c r="DJ16" s="594"/>
      <c r="DK16" s="594"/>
      <c r="DL16" s="594"/>
      <c r="DM16" s="594"/>
      <c r="DN16" s="594"/>
      <c r="DO16" s="594"/>
      <c r="DP16" s="595"/>
      <c r="DQ16" s="602">
        <v>3887</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2727626</v>
      </c>
      <c r="S17" s="594"/>
      <c r="T17" s="594"/>
      <c r="U17" s="594"/>
      <c r="V17" s="594"/>
      <c r="W17" s="594"/>
      <c r="X17" s="594"/>
      <c r="Y17" s="595"/>
      <c r="Z17" s="596">
        <v>51.6</v>
      </c>
      <c r="AA17" s="596"/>
      <c r="AB17" s="596"/>
      <c r="AC17" s="596"/>
      <c r="AD17" s="597">
        <v>2727626</v>
      </c>
      <c r="AE17" s="597"/>
      <c r="AF17" s="597"/>
      <c r="AG17" s="597"/>
      <c r="AH17" s="597"/>
      <c r="AI17" s="597"/>
      <c r="AJ17" s="597"/>
      <c r="AK17" s="597"/>
      <c r="AL17" s="598">
        <v>77.2</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603021</v>
      </c>
      <c r="CS17" s="594"/>
      <c r="CT17" s="594"/>
      <c r="CU17" s="594"/>
      <c r="CV17" s="594"/>
      <c r="CW17" s="594"/>
      <c r="CX17" s="594"/>
      <c r="CY17" s="595"/>
      <c r="CZ17" s="596">
        <v>11.9</v>
      </c>
      <c r="DA17" s="596"/>
      <c r="DB17" s="596"/>
      <c r="DC17" s="596"/>
      <c r="DD17" s="602" t="s">
        <v>223</v>
      </c>
      <c r="DE17" s="594"/>
      <c r="DF17" s="594"/>
      <c r="DG17" s="594"/>
      <c r="DH17" s="594"/>
      <c r="DI17" s="594"/>
      <c r="DJ17" s="594"/>
      <c r="DK17" s="594"/>
      <c r="DL17" s="594"/>
      <c r="DM17" s="594"/>
      <c r="DN17" s="594"/>
      <c r="DO17" s="594"/>
      <c r="DP17" s="595"/>
      <c r="DQ17" s="602">
        <v>603021</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341878</v>
      </c>
      <c r="S18" s="594"/>
      <c r="T18" s="594"/>
      <c r="U18" s="594"/>
      <c r="V18" s="594"/>
      <c r="W18" s="594"/>
      <c r="X18" s="594"/>
      <c r="Y18" s="595"/>
      <c r="Z18" s="596">
        <v>6.5</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16</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8656</v>
      </c>
      <c r="BH19" s="594"/>
      <c r="BI19" s="594"/>
      <c r="BJ19" s="594"/>
      <c r="BK19" s="594"/>
      <c r="BL19" s="594"/>
      <c r="BM19" s="594"/>
      <c r="BN19" s="595"/>
      <c r="BO19" s="596">
        <v>1.3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3871449</v>
      </c>
      <c r="S20" s="594"/>
      <c r="T20" s="594"/>
      <c r="U20" s="594"/>
      <c r="V20" s="594"/>
      <c r="W20" s="594"/>
      <c r="X20" s="594"/>
      <c r="Y20" s="595"/>
      <c r="Z20" s="596">
        <v>73.3</v>
      </c>
      <c r="AA20" s="596"/>
      <c r="AB20" s="596"/>
      <c r="AC20" s="596"/>
      <c r="AD20" s="597">
        <v>3521375</v>
      </c>
      <c r="AE20" s="597"/>
      <c r="AF20" s="597"/>
      <c r="AG20" s="597"/>
      <c r="AH20" s="597"/>
      <c r="AI20" s="597"/>
      <c r="AJ20" s="597"/>
      <c r="AK20" s="597"/>
      <c r="AL20" s="598">
        <v>99.6</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8656</v>
      </c>
      <c r="BH20" s="594"/>
      <c r="BI20" s="594"/>
      <c r="BJ20" s="594"/>
      <c r="BK20" s="594"/>
      <c r="BL20" s="594"/>
      <c r="BM20" s="594"/>
      <c r="BN20" s="595"/>
      <c r="BO20" s="596">
        <v>1.3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5064068</v>
      </c>
      <c r="CS20" s="594"/>
      <c r="CT20" s="594"/>
      <c r="CU20" s="594"/>
      <c r="CV20" s="594"/>
      <c r="CW20" s="594"/>
      <c r="CX20" s="594"/>
      <c r="CY20" s="595"/>
      <c r="CZ20" s="596">
        <v>100</v>
      </c>
      <c r="DA20" s="596"/>
      <c r="DB20" s="596"/>
      <c r="DC20" s="596"/>
      <c r="DD20" s="602">
        <v>694722</v>
      </c>
      <c r="DE20" s="594"/>
      <c r="DF20" s="594"/>
      <c r="DG20" s="594"/>
      <c r="DH20" s="594"/>
      <c r="DI20" s="594"/>
      <c r="DJ20" s="594"/>
      <c r="DK20" s="594"/>
      <c r="DL20" s="594"/>
      <c r="DM20" s="594"/>
      <c r="DN20" s="594"/>
      <c r="DO20" s="594"/>
      <c r="DP20" s="595"/>
      <c r="DQ20" s="602">
        <v>4165037</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1095</v>
      </c>
      <c r="S21" s="594"/>
      <c r="T21" s="594"/>
      <c r="U21" s="594"/>
      <c r="V21" s="594"/>
      <c r="W21" s="594"/>
      <c r="X21" s="594"/>
      <c r="Y21" s="595"/>
      <c r="Z21" s="596">
        <v>0</v>
      </c>
      <c r="AA21" s="596"/>
      <c r="AB21" s="596"/>
      <c r="AC21" s="596"/>
      <c r="AD21" s="597">
        <v>1095</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476</v>
      </c>
      <c r="BH21" s="594"/>
      <c r="BI21" s="594"/>
      <c r="BJ21" s="594"/>
      <c r="BK21" s="594"/>
      <c r="BL21" s="594"/>
      <c r="BM21" s="594"/>
      <c r="BN21" s="595"/>
      <c r="BO21" s="596">
        <v>0.1</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20644</v>
      </c>
      <c r="S22" s="594"/>
      <c r="T22" s="594"/>
      <c r="U22" s="594"/>
      <c r="V22" s="594"/>
      <c r="W22" s="594"/>
      <c r="X22" s="594"/>
      <c r="Y22" s="595"/>
      <c r="Z22" s="596">
        <v>0.4</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72700</v>
      </c>
      <c r="S23" s="594"/>
      <c r="T23" s="594"/>
      <c r="U23" s="594"/>
      <c r="V23" s="594"/>
      <c r="W23" s="594"/>
      <c r="X23" s="594"/>
      <c r="Y23" s="595"/>
      <c r="Z23" s="596">
        <v>1.4</v>
      </c>
      <c r="AA23" s="596"/>
      <c r="AB23" s="596"/>
      <c r="AC23" s="596"/>
      <c r="AD23" s="597">
        <v>1506</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8180</v>
      </c>
      <c r="BH23" s="594"/>
      <c r="BI23" s="594"/>
      <c r="BJ23" s="594"/>
      <c r="BK23" s="594"/>
      <c r="BL23" s="594"/>
      <c r="BM23" s="594"/>
      <c r="BN23" s="595"/>
      <c r="BO23" s="596">
        <v>1.3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17732</v>
      </c>
      <c r="S24" s="594"/>
      <c r="T24" s="594"/>
      <c r="U24" s="594"/>
      <c r="V24" s="594"/>
      <c r="W24" s="594"/>
      <c r="X24" s="594"/>
      <c r="Y24" s="595"/>
      <c r="Z24" s="596">
        <v>0.3</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1841441</v>
      </c>
      <c r="CS24" s="583"/>
      <c r="CT24" s="583"/>
      <c r="CU24" s="583"/>
      <c r="CV24" s="583"/>
      <c r="CW24" s="583"/>
      <c r="CX24" s="583"/>
      <c r="CY24" s="584"/>
      <c r="CZ24" s="620">
        <v>36.4</v>
      </c>
      <c r="DA24" s="621"/>
      <c r="DB24" s="621"/>
      <c r="DC24" s="622"/>
      <c r="DD24" s="619">
        <v>1546811</v>
      </c>
      <c r="DE24" s="583"/>
      <c r="DF24" s="583"/>
      <c r="DG24" s="583"/>
      <c r="DH24" s="583"/>
      <c r="DI24" s="583"/>
      <c r="DJ24" s="583"/>
      <c r="DK24" s="584"/>
      <c r="DL24" s="619">
        <v>1506877</v>
      </c>
      <c r="DM24" s="583"/>
      <c r="DN24" s="583"/>
      <c r="DO24" s="583"/>
      <c r="DP24" s="583"/>
      <c r="DQ24" s="583"/>
      <c r="DR24" s="583"/>
      <c r="DS24" s="583"/>
      <c r="DT24" s="583"/>
      <c r="DU24" s="583"/>
      <c r="DV24" s="584"/>
      <c r="DW24" s="587">
        <v>40.4</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370491</v>
      </c>
      <c r="S25" s="594"/>
      <c r="T25" s="594"/>
      <c r="U25" s="594"/>
      <c r="V25" s="594"/>
      <c r="W25" s="594"/>
      <c r="X25" s="594"/>
      <c r="Y25" s="595"/>
      <c r="Z25" s="596">
        <v>7</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906417</v>
      </c>
      <c r="CS25" s="625"/>
      <c r="CT25" s="625"/>
      <c r="CU25" s="625"/>
      <c r="CV25" s="625"/>
      <c r="CW25" s="625"/>
      <c r="CX25" s="625"/>
      <c r="CY25" s="626"/>
      <c r="CZ25" s="627">
        <v>17.899999999999999</v>
      </c>
      <c r="DA25" s="628"/>
      <c r="DB25" s="628"/>
      <c r="DC25" s="629"/>
      <c r="DD25" s="602">
        <v>851361</v>
      </c>
      <c r="DE25" s="625"/>
      <c r="DF25" s="625"/>
      <c r="DG25" s="625"/>
      <c r="DH25" s="625"/>
      <c r="DI25" s="625"/>
      <c r="DJ25" s="625"/>
      <c r="DK25" s="626"/>
      <c r="DL25" s="602">
        <v>821071</v>
      </c>
      <c r="DM25" s="625"/>
      <c r="DN25" s="625"/>
      <c r="DO25" s="625"/>
      <c r="DP25" s="625"/>
      <c r="DQ25" s="625"/>
      <c r="DR25" s="625"/>
      <c r="DS25" s="625"/>
      <c r="DT25" s="625"/>
      <c r="DU25" s="625"/>
      <c r="DV25" s="626"/>
      <c r="DW25" s="598">
        <v>22</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572177</v>
      </c>
      <c r="CS26" s="594"/>
      <c r="CT26" s="594"/>
      <c r="CU26" s="594"/>
      <c r="CV26" s="594"/>
      <c r="CW26" s="594"/>
      <c r="CX26" s="594"/>
      <c r="CY26" s="595"/>
      <c r="CZ26" s="627">
        <v>11.3</v>
      </c>
      <c r="DA26" s="628"/>
      <c r="DB26" s="628"/>
      <c r="DC26" s="629"/>
      <c r="DD26" s="602">
        <v>517121</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310536</v>
      </c>
      <c r="S27" s="594"/>
      <c r="T27" s="594"/>
      <c r="U27" s="594"/>
      <c r="V27" s="594"/>
      <c r="W27" s="594"/>
      <c r="X27" s="594"/>
      <c r="Y27" s="595"/>
      <c r="Z27" s="596">
        <v>5.9</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642395</v>
      </c>
      <c r="BH27" s="594"/>
      <c r="BI27" s="594"/>
      <c r="BJ27" s="594"/>
      <c r="BK27" s="594"/>
      <c r="BL27" s="594"/>
      <c r="BM27" s="594"/>
      <c r="BN27" s="595"/>
      <c r="BO27" s="596">
        <v>100</v>
      </c>
      <c r="BP27" s="596"/>
      <c r="BQ27" s="596"/>
      <c r="BR27" s="596"/>
      <c r="BS27" s="602">
        <v>2109</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332003</v>
      </c>
      <c r="CS27" s="625"/>
      <c r="CT27" s="625"/>
      <c r="CU27" s="625"/>
      <c r="CV27" s="625"/>
      <c r="CW27" s="625"/>
      <c r="CX27" s="625"/>
      <c r="CY27" s="626"/>
      <c r="CZ27" s="627">
        <v>6.6</v>
      </c>
      <c r="DA27" s="628"/>
      <c r="DB27" s="628"/>
      <c r="DC27" s="629"/>
      <c r="DD27" s="602">
        <v>92429</v>
      </c>
      <c r="DE27" s="625"/>
      <c r="DF27" s="625"/>
      <c r="DG27" s="625"/>
      <c r="DH27" s="625"/>
      <c r="DI27" s="625"/>
      <c r="DJ27" s="625"/>
      <c r="DK27" s="626"/>
      <c r="DL27" s="602">
        <v>82785</v>
      </c>
      <c r="DM27" s="625"/>
      <c r="DN27" s="625"/>
      <c r="DO27" s="625"/>
      <c r="DP27" s="625"/>
      <c r="DQ27" s="625"/>
      <c r="DR27" s="625"/>
      <c r="DS27" s="625"/>
      <c r="DT27" s="625"/>
      <c r="DU27" s="625"/>
      <c r="DV27" s="626"/>
      <c r="DW27" s="598">
        <v>2.2000000000000002</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17978</v>
      </c>
      <c r="S28" s="594"/>
      <c r="T28" s="594"/>
      <c r="U28" s="594"/>
      <c r="V28" s="594"/>
      <c r="W28" s="594"/>
      <c r="X28" s="594"/>
      <c r="Y28" s="595"/>
      <c r="Z28" s="596">
        <v>0.3</v>
      </c>
      <c r="AA28" s="596"/>
      <c r="AB28" s="596"/>
      <c r="AC28" s="596"/>
      <c r="AD28" s="597">
        <v>11001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603021</v>
      </c>
      <c r="CS28" s="594"/>
      <c r="CT28" s="594"/>
      <c r="CU28" s="594"/>
      <c r="CV28" s="594"/>
      <c r="CW28" s="594"/>
      <c r="CX28" s="594"/>
      <c r="CY28" s="595"/>
      <c r="CZ28" s="627">
        <v>11.9</v>
      </c>
      <c r="DA28" s="628"/>
      <c r="DB28" s="628"/>
      <c r="DC28" s="629"/>
      <c r="DD28" s="602">
        <v>603021</v>
      </c>
      <c r="DE28" s="594"/>
      <c r="DF28" s="594"/>
      <c r="DG28" s="594"/>
      <c r="DH28" s="594"/>
      <c r="DI28" s="594"/>
      <c r="DJ28" s="594"/>
      <c r="DK28" s="595"/>
      <c r="DL28" s="602">
        <v>603021</v>
      </c>
      <c r="DM28" s="594"/>
      <c r="DN28" s="594"/>
      <c r="DO28" s="594"/>
      <c r="DP28" s="594"/>
      <c r="DQ28" s="594"/>
      <c r="DR28" s="594"/>
      <c r="DS28" s="594"/>
      <c r="DT28" s="594"/>
      <c r="DU28" s="594"/>
      <c r="DV28" s="595"/>
      <c r="DW28" s="598">
        <v>16.2</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77474</v>
      </c>
      <c r="S29" s="594"/>
      <c r="T29" s="594"/>
      <c r="U29" s="594"/>
      <c r="V29" s="594"/>
      <c r="W29" s="594"/>
      <c r="X29" s="594"/>
      <c r="Y29" s="595"/>
      <c r="Z29" s="596">
        <v>1.5</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603021</v>
      </c>
      <c r="CS29" s="625"/>
      <c r="CT29" s="625"/>
      <c r="CU29" s="625"/>
      <c r="CV29" s="625"/>
      <c r="CW29" s="625"/>
      <c r="CX29" s="625"/>
      <c r="CY29" s="626"/>
      <c r="CZ29" s="627">
        <v>11.9</v>
      </c>
      <c r="DA29" s="628"/>
      <c r="DB29" s="628"/>
      <c r="DC29" s="629"/>
      <c r="DD29" s="602">
        <v>603021</v>
      </c>
      <c r="DE29" s="625"/>
      <c r="DF29" s="625"/>
      <c r="DG29" s="625"/>
      <c r="DH29" s="625"/>
      <c r="DI29" s="625"/>
      <c r="DJ29" s="625"/>
      <c r="DK29" s="626"/>
      <c r="DL29" s="602">
        <v>603021</v>
      </c>
      <c r="DM29" s="625"/>
      <c r="DN29" s="625"/>
      <c r="DO29" s="625"/>
      <c r="DP29" s="625"/>
      <c r="DQ29" s="625"/>
      <c r="DR29" s="625"/>
      <c r="DS29" s="625"/>
      <c r="DT29" s="625"/>
      <c r="DU29" s="625"/>
      <c r="DV29" s="626"/>
      <c r="DW29" s="598">
        <v>16.2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10238</v>
      </c>
      <c r="S30" s="594"/>
      <c r="T30" s="594"/>
      <c r="U30" s="594"/>
      <c r="V30" s="594"/>
      <c r="W30" s="594"/>
      <c r="X30" s="594"/>
      <c r="Y30" s="595"/>
      <c r="Z30" s="596">
        <v>0.2</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99.1</v>
      </c>
      <c r="BH30" s="652"/>
      <c r="BI30" s="652"/>
      <c r="BJ30" s="652"/>
      <c r="BK30" s="652"/>
      <c r="BL30" s="652"/>
      <c r="BM30" s="588">
        <v>96.5</v>
      </c>
      <c r="BN30" s="652"/>
      <c r="BO30" s="652"/>
      <c r="BP30" s="652"/>
      <c r="BQ30" s="653"/>
      <c r="BR30" s="651">
        <v>99</v>
      </c>
      <c r="BS30" s="652"/>
      <c r="BT30" s="652"/>
      <c r="BU30" s="652"/>
      <c r="BV30" s="652"/>
      <c r="BW30" s="652"/>
      <c r="BX30" s="588">
        <v>96</v>
      </c>
      <c r="BY30" s="652"/>
      <c r="BZ30" s="652"/>
      <c r="CA30" s="652"/>
      <c r="CB30" s="653"/>
      <c r="CD30" s="656"/>
      <c r="CE30" s="657"/>
      <c r="CF30" s="607" t="s">
        <v>294</v>
      </c>
      <c r="CG30" s="608"/>
      <c r="CH30" s="608"/>
      <c r="CI30" s="608"/>
      <c r="CJ30" s="608"/>
      <c r="CK30" s="608"/>
      <c r="CL30" s="608"/>
      <c r="CM30" s="608"/>
      <c r="CN30" s="608"/>
      <c r="CO30" s="608"/>
      <c r="CP30" s="608"/>
      <c r="CQ30" s="609"/>
      <c r="CR30" s="593">
        <v>552752</v>
      </c>
      <c r="CS30" s="594"/>
      <c r="CT30" s="594"/>
      <c r="CU30" s="594"/>
      <c r="CV30" s="594"/>
      <c r="CW30" s="594"/>
      <c r="CX30" s="594"/>
      <c r="CY30" s="595"/>
      <c r="CZ30" s="627">
        <v>10.9</v>
      </c>
      <c r="DA30" s="628"/>
      <c r="DB30" s="628"/>
      <c r="DC30" s="629"/>
      <c r="DD30" s="602">
        <v>552752</v>
      </c>
      <c r="DE30" s="594"/>
      <c r="DF30" s="594"/>
      <c r="DG30" s="594"/>
      <c r="DH30" s="594"/>
      <c r="DI30" s="594"/>
      <c r="DJ30" s="594"/>
      <c r="DK30" s="595"/>
      <c r="DL30" s="602">
        <v>552752</v>
      </c>
      <c r="DM30" s="594"/>
      <c r="DN30" s="594"/>
      <c r="DO30" s="594"/>
      <c r="DP30" s="594"/>
      <c r="DQ30" s="594"/>
      <c r="DR30" s="594"/>
      <c r="DS30" s="594"/>
      <c r="DT30" s="594"/>
      <c r="DU30" s="594"/>
      <c r="DV30" s="595"/>
      <c r="DW30" s="598">
        <v>14.8</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196734</v>
      </c>
      <c r="S31" s="594"/>
      <c r="T31" s="594"/>
      <c r="U31" s="594"/>
      <c r="V31" s="594"/>
      <c r="W31" s="594"/>
      <c r="X31" s="594"/>
      <c r="Y31" s="595"/>
      <c r="Z31" s="596">
        <v>3.7</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99.3</v>
      </c>
      <c r="BH31" s="625"/>
      <c r="BI31" s="625"/>
      <c r="BJ31" s="625"/>
      <c r="BK31" s="625"/>
      <c r="BL31" s="625"/>
      <c r="BM31" s="599">
        <v>96.9</v>
      </c>
      <c r="BN31" s="649"/>
      <c r="BO31" s="649"/>
      <c r="BP31" s="649"/>
      <c r="BQ31" s="650"/>
      <c r="BR31" s="648">
        <v>99.2</v>
      </c>
      <c r="BS31" s="625"/>
      <c r="BT31" s="625"/>
      <c r="BU31" s="625"/>
      <c r="BV31" s="625"/>
      <c r="BW31" s="625"/>
      <c r="BX31" s="599">
        <v>96.3</v>
      </c>
      <c r="BY31" s="649"/>
      <c r="BZ31" s="649"/>
      <c r="CA31" s="649"/>
      <c r="CB31" s="650"/>
      <c r="CD31" s="656"/>
      <c r="CE31" s="657"/>
      <c r="CF31" s="607" t="s">
        <v>298</v>
      </c>
      <c r="CG31" s="608"/>
      <c r="CH31" s="608"/>
      <c r="CI31" s="608"/>
      <c r="CJ31" s="608"/>
      <c r="CK31" s="608"/>
      <c r="CL31" s="608"/>
      <c r="CM31" s="608"/>
      <c r="CN31" s="608"/>
      <c r="CO31" s="608"/>
      <c r="CP31" s="608"/>
      <c r="CQ31" s="609"/>
      <c r="CR31" s="593">
        <v>50269</v>
      </c>
      <c r="CS31" s="625"/>
      <c r="CT31" s="625"/>
      <c r="CU31" s="625"/>
      <c r="CV31" s="625"/>
      <c r="CW31" s="625"/>
      <c r="CX31" s="625"/>
      <c r="CY31" s="626"/>
      <c r="CZ31" s="627">
        <v>1</v>
      </c>
      <c r="DA31" s="628"/>
      <c r="DB31" s="628"/>
      <c r="DC31" s="629"/>
      <c r="DD31" s="602">
        <v>50269</v>
      </c>
      <c r="DE31" s="625"/>
      <c r="DF31" s="625"/>
      <c r="DG31" s="625"/>
      <c r="DH31" s="625"/>
      <c r="DI31" s="625"/>
      <c r="DJ31" s="625"/>
      <c r="DK31" s="626"/>
      <c r="DL31" s="602">
        <v>50269</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81150</v>
      </c>
      <c r="S32" s="594"/>
      <c r="T32" s="594"/>
      <c r="U32" s="594"/>
      <c r="V32" s="594"/>
      <c r="W32" s="594"/>
      <c r="X32" s="594"/>
      <c r="Y32" s="595"/>
      <c r="Z32" s="596">
        <v>1.5</v>
      </c>
      <c r="AA32" s="596"/>
      <c r="AB32" s="596"/>
      <c r="AC32" s="596"/>
      <c r="AD32" s="597">
        <v>243</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98.8</v>
      </c>
      <c r="BH32" s="661"/>
      <c r="BI32" s="661"/>
      <c r="BJ32" s="661"/>
      <c r="BK32" s="661"/>
      <c r="BL32" s="661"/>
      <c r="BM32" s="662">
        <v>95.3</v>
      </c>
      <c r="BN32" s="661"/>
      <c r="BO32" s="661"/>
      <c r="BP32" s="661"/>
      <c r="BQ32" s="663"/>
      <c r="BR32" s="660">
        <v>98.7</v>
      </c>
      <c r="BS32" s="661"/>
      <c r="BT32" s="661"/>
      <c r="BU32" s="661"/>
      <c r="BV32" s="661"/>
      <c r="BW32" s="661"/>
      <c r="BX32" s="662">
        <v>94.7</v>
      </c>
      <c r="BY32" s="661"/>
      <c r="BZ32" s="661"/>
      <c r="CA32" s="661"/>
      <c r="CB32" s="663"/>
      <c r="CD32" s="658"/>
      <c r="CE32" s="659"/>
      <c r="CF32" s="607" t="s">
        <v>301</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236600</v>
      </c>
      <c r="S33" s="594"/>
      <c r="T33" s="594"/>
      <c r="U33" s="594"/>
      <c r="V33" s="594"/>
      <c r="W33" s="594"/>
      <c r="X33" s="594"/>
      <c r="Y33" s="595"/>
      <c r="Z33" s="596">
        <v>4.5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2517337</v>
      </c>
      <c r="CS33" s="625"/>
      <c r="CT33" s="625"/>
      <c r="CU33" s="625"/>
      <c r="CV33" s="625"/>
      <c r="CW33" s="625"/>
      <c r="CX33" s="625"/>
      <c r="CY33" s="626"/>
      <c r="CZ33" s="627">
        <v>49.7</v>
      </c>
      <c r="DA33" s="628"/>
      <c r="DB33" s="628"/>
      <c r="DC33" s="629"/>
      <c r="DD33" s="602">
        <v>2224279</v>
      </c>
      <c r="DE33" s="625"/>
      <c r="DF33" s="625"/>
      <c r="DG33" s="625"/>
      <c r="DH33" s="625"/>
      <c r="DI33" s="625"/>
      <c r="DJ33" s="625"/>
      <c r="DK33" s="626"/>
      <c r="DL33" s="602">
        <v>1496453</v>
      </c>
      <c r="DM33" s="625"/>
      <c r="DN33" s="625"/>
      <c r="DO33" s="625"/>
      <c r="DP33" s="625"/>
      <c r="DQ33" s="625"/>
      <c r="DR33" s="625"/>
      <c r="DS33" s="625"/>
      <c r="DT33" s="625"/>
      <c r="DU33" s="625"/>
      <c r="DV33" s="626"/>
      <c r="DW33" s="598">
        <v>40.1</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600724</v>
      </c>
      <c r="CS34" s="594"/>
      <c r="CT34" s="594"/>
      <c r="CU34" s="594"/>
      <c r="CV34" s="594"/>
      <c r="CW34" s="594"/>
      <c r="CX34" s="594"/>
      <c r="CY34" s="595"/>
      <c r="CZ34" s="627">
        <v>11.9</v>
      </c>
      <c r="DA34" s="628"/>
      <c r="DB34" s="628"/>
      <c r="DC34" s="629"/>
      <c r="DD34" s="602">
        <v>501627</v>
      </c>
      <c r="DE34" s="594"/>
      <c r="DF34" s="594"/>
      <c r="DG34" s="594"/>
      <c r="DH34" s="594"/>
      <c r="DI34" s="594"/>
      <c r="DJ34" s="594"/>
      <c r="DK34" s="595"/>
      <c r="DL34" s="602">
        <v>322482</v>
      </c>
      <c r="DM34" s="594"/>
      <c r="DN34" s="594"/>
      <c r="DO34" s="594"/>
      <c r="DP34" s="594"/>
      <c r="DQ34" s="594"/>
      <c r="DR34" s="594"/>
      <c r="DS34" s="594"/>
      <c r="DT34" s="594"/>
      <c r="DU34" s="594"/>
      <c r="DV34" s="595"/>
      <c r="DW34" s="598">
        <v>8.6999999999999993</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192500</v>
      </c>
      <c r="S35" s="594"/>
      <c r="T35" s="594"/>
      <c r="U35" s="594"/>
      <c r="V35" s="594"/>
      <c r="W35" s="594"/>
      <c r="X35" s="594"/>
      <c r="Y35" s="595"/>
      <c r="Z35" s="596">
        <v>3.6</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964538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780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172032</v>
      </c>
      <c r="CS35" s="625"/>
      <c r="CT35" s="625"/>
      <c r="CU35" s="625"/>
      <c r="CV35" s="625"/>
      <c r="CW35" s="625"/>
      <c r="CX35" s="625"/>
      <c r="CY35" s="626"/>
      <c r="CZ35" s="627">
        <v>3.4</v>
      </c>
      <c r="DA35" s="628"/>
      <c r="DB35" s="628"/>
      <c r="DC35" s="629"/>
      <c r="DD35" s="602">
        <v>140643</v>
      </c>
      <c r="DE35" s="625"/>
      <c r="DF35" s="625"/>
      <c r="DG35" s="625"/>
      <c r="DH35" s="625"/>
      <c r="DI35" s="625"/>
      <c r="DJ35" s="625"/>
      <c r="DK35" s="626"/>
      <c r="DL35" s="602">
        <v>123512</v>
      </c>
      <c r="DM35" s="625"/>
      <c r="DN35" s="625"/>
      <c r="DO35" s="625"/>
      <c r="DP35" s="625"/>
      <c r="DQ35" s="625"/>
      <c r="DR35" s="625"/>
      <c r="DS35" s="625"/>
      <c r="DT35" s="625"/>
      <c r="DU35" s="625"/>
      <c r="DV35" s="626"/>
      <c r="DW35" s="598">
        <v>3.3</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5284821</v>
      </c>
      <c r="S36" s="666"/>
      <c r="T36" s="666"/>
      <c r="U36" s="666"/>
      <c r="V36" s="666"/>
      <c r="W36" s="666"/>
      <c r="X36" s="666"/>
      <c r="Y36" s="667"/>
      <c r="Z36" s="668">
        <v>100</v>
      </c>
      <c r="AA36" s="668"/>
      <c r="AB36" s="668"/>
      <c r="AC36" s="668"/>
      <c r="AD36" s="669">
        <v>3535220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280075</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780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992535</v>
      </c>
      <c r="CS36" s="594"/>
      <c r="CT36" s="594"/>
      <c r="CU36" s="594"/>
      <c r="CV36" s="594"/>
      <c r="CW36" s="594"/>
      <c r="CX36" s="594"/>
      <c r="CY36" s="595"/>
      <c r="CZ36" s="627">
        <v>19.600000000000001</v>
      </c>
      <c r="DA36" s="628"/>
      <c r="DB36" s="628"/>
      <c r="DC36" s="629"/>
      <c r="DD36" s="602">
        <v>888071</v>
      </c>
      <c r="DE36" s="594"/>
      <c r="DF36" s="594"/>
      <c r="DG36" s="594"/>
      <c r="DH36" s="594"/>
      <c r="DI36" s="594"/>
      <c r="DJ36" s="594"/>
      <c r="DK36" s="595"/>
      <c r="DL36" s="602">
        <v>663871</v>
      </c>
      <c r="DM36" s="594"/>
      <c r="DN36" s="594"/>
      <c r="DO36" s="594"/>
      <c r="DP36" s="594"/>
      <c r="DQ36" s="594"/>
      <c r="DR36" s="594"/>
      <c r="DS36" s="594"/>
      <c r="DT36" s="594"/>
      <c r="DU36" s="594"/>
      <c r="DV36" s="595"/>
      <c r="DW36" s="598">
        <v>17.8</v>
      </c>
      <c r="DX36" s="623"/>
      <c r="DY36" s="623"/>
      <c r="DZ36" s="623"/>
      <c r="EA36" s="623"/>
      <c r="EB36" s="623"/>
      <c r="EC36" s="624"/>
    </row>
    <row r="37" spans="2:133" ht="11.25" customHeight="1">
      <c r="AQ37" s="672" t="s">
        <v>316</v>
      </c>
      <c r="AR37" s="673"/>
      <c r="AS37" s="673"/>
      <c r="AT37" s="673"/>
      <c r="AU37" s="673"/>
      <c r="AV37" s="673"/>
      <c r="AW37" s="673"/>
      <c r="AX37" s="673"/>
      <c r="AY37" s="674"/>
      <c r="AZ37" s="593">
        <v>196019</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1131</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382126</v>
      </c>
      <c r="CS37" s="625"/>
      <c r="CT37" s="625"/>
      <c r="CU37" s="625"/>
      <c r="CV37" s="625"/>
      <c r="CW37" s="625"/>
      <c r="CX37" s="625"/>
      <c r="CY37" s="626"/>
      <c r="CZ37" s="627">
        <v>7.5</v>
      </c>
      <c r="DA37" s="628"/>
      <c r="DB37" s="628"/>
      <c r="DC37" s="629"/>
      <c r="DD37" s="602">
        <v>382126</v>
      </c>
      <c r="DE37" s="625"/>
      <c r="DF37" s="625"/>
      <c r="DG37" s="625"/>
      <c r="DH37" s="625"/>
      <c r="DI37" s="625"/>
      <c r="DJ37" s="625"/>
      <c r="DK37" s="626"/>
      <c r="DL37" s="602">
        <v>339346</v>
      </c>
      <c r="DM37" s="625"/>
      <c r="DN37" s="625"/>
      <c r="DO37" s="625"/>
      <c r="DP37" s="625"/>
      <c r="DQ37" s="625"/>
      <c r="DR37" s="625"/>
      <c r="DS37" s="625"/>
      <c r="DT37" s="625"/>
      <c r="DU37" s="625"/>
      <c r="DV37" s="626"/>
      <c r="DW37" s="598">
        <v>9.1</v>
      </c>
      <c r="DX37" s="623"/>
      <c r="DY37" s="623"/>
      <c r="DZ37" s="623"/>
      <c r="EA37" s="623"/>
      <c r="EB37" s="623"/>
      <c r="EC37" s="624"/>
    </row>
    <row r="38" spans="2:133" ht="11.25" customHeight="1">
      <c r="AQ38" s="672" t="s">
        <v>319</v>
      </c>
      <c r="AR38" s="673"/>
      <c r="AS38" s="673"/>
      <c r="AT38" s="673"/>
      <c r="AU38" s="673"/>
      <c r="AV38" s="673"/>
      <c r="AW38" s="673"/>
      <c r="AX38" s="673"/>
      <c r="AY38" s="674"/>
      <c r="AZ38" s="593">
        <v>78200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2430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488444</v>
      </c>
      <c r="CS38" s="594"/>
      <c r="CT38" s="594"/>
      <c r="CU38" s="594"/>
      <c r="CV38" s="594"/>
      <c r="CW38" s="594"/>
      <c r="CX38" s="594"/>
      <c r="CY38" s="595"/>
      <c r="CZ38" s="627">
        <v>9.6</v>
      </c>
      <c r="DA38" s="628"/>
      <c r="DB38" s="628"/>
      <c r="DC38" s="629"/>
      <c r="DD38" s="602">
        <v>434633</v>
      </c>
      <c r="DE38" s="594"/>
      <c r="DF38" s="594"/>
      <c r="DG38" s="594"/>
      <c r="DH38" s="594"/>
      <c r="DI38" s="594"/>
      <c r="DJ38" s="594"/>
      <c r="DK38" s="595"/>
      <c r="DL38" s="602">
        <v>358079</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322</v>
      </c>
      <c r="AR39" s="673"/>
      <c r="AS39" s="673"/>
      <c r="AT39" s="673"/>
      <c r="AU39" s="673"/>
      <c r="AV39" s="673"/>
      <c r="AW39" s="673"/>
      <c r="AX39" s="673"/>
      <c r="AY39" s="674"/>
      <c r="AZ39" s="593">
        <v>43000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t="s">
        <v>112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138656</v>
      </c>
      <c r="CS39" s="625"/>
      <c r="CT39" s="625"/>
      <c r="CU39" s="625"/>
      <c r="CV39" s="625"/>
      <c r="CW39" s="625"/>
      <c r="CX39" s="625"/>
      <c r="CY39" s="626"/>
      <c r="CZ39" s="627">
        <v>2.7</v>
      </c>
      <c r="DA39" s="628"/>
      <c r="DB39" s="628"/>
      <c r="DC39" s="629"/>
      <c r="DD39" s="602">
        <v>138359</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60025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t="s">
        <v>112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124946</v>
      </c>
      <c r="CS40" s="594"/>
      <c r="CT40" s="594"/>
      <c r="CU40" s="594"/>
      <c r="CV40" s="594"/>
      <c r="CW40" s="594"/>
      <c r="CX40" s="594"/>
      <c r="CY40" s="595"/>
      <c r="CZ40" s="627">
        <v>2.5</v>
      </c>
      <c r="DA40" s="628"/>
      <c r="DB40" s="628"/>
      <c r="DC40" s="629"/>
      <c r="DD40" s="602">
        <v>120946</v>
      </c>
      <c r="DE40" s="594"/>
      <c r="DF40" s="594"/>
      <c r="DG40" s="594"/>
      <c r="DH40" s="594"/>
      <c r="DI40" s="594"/>
      <c r="DJ40" s="594"/>
      <c r="DK40" s="595"/>
      <c r="DL40" s="602">
        <v>28509</v>
      </c>
      <c r="DM40" s="594"/>
      <c r="DN40" s="594"/>
      <c r="DO40" s="594"/>
      <c r="DP40" s="594"/>
      <c r="DQ40" s="594"/>
      <c r="DR40" s="594"/>
      <c r="DS40" s="594"/>
      <c r="DT40" s="594"/>
      <c r="DU40" s="594"/>
      <c r="DV40" s="595"/>
      <c r="DW40" s="598">
        <v>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307219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t="s">
        <v>331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705290</v>
      </c>
      <c r="CS42" s="594"/>
      <c r="CT42" s="594"/>
      <c r="CU42" s="594"/>
      <c r="CV42" s="594"/>
      <c r="CW42" s="594"/>
      <c r="CX42" s="594"/>
      <c r="CY42" s="595"/>
      <c r="CZ42" s="627">
        <v>13.9</v>
      </c>
      <c r="DA42" s="676"/>
      <c r="DB42" s="676"/>
      <c r="DC42" s="677"/>
      <c r="DD42" s="602">
        <v>393947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18489</v>
      </c>
      <c r="CS43" s="625"/>
      <c r="CT43" s="625"/>
      <c r="CU43" s="625"/>
      <c r="CV43" s="625"/>
      <c r="CW43" s="625"/>
      <c r="CX43" s="625"/>
      <c r="CY43" s="626"/>
      <c r="CZ43" s="627">
        <v>0.4</v>
      </c>
      <c r="DA43" s="628"/>
      <c r="DB43" s="628"/>
      <c r="DC43" s="629"/>
      <c r="DD43" s="602">
        <v>18489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290</v>
      </c>
      <c r="CE44" s="700"/>
      <c r="CF44" s="590" t="s">
        <v>338</v>
      </c>
      <c r="CG44" s="591"/>
      <c r="CH44" s="591"/>
      <c r="CI44" s="591"/>
      <c r="CJ44" s="591"/>
      <c r="CK44" s="591"/>
      <c r="CL44" s="591"/>
      <c r="CM44" s="591"/>
      <c r="CN44" s="591"/>
      <c r="CO44" s="591"/>
      <c r="CP44" s="591"/>
      <c r="CQ44" s="592"/>
      <c r="CR44" s="593">
        <v>694722</v>
      </c>
      <c r="CS44" s="594"/>
      <c r="CT44" s="594"/>
      <c r="CU44" s="594"/>
      <c r="CV44" s="594"/>
      <c r="CW44" s="594"/>
      <c r="CX44" s="594"/>
      <c r="CY44" s="595"/>
      <c r="CZ44" s="627">
        <v>13.7</v>
      </c>
      <c r="DA44" s="676"/>
      <c r="DB44" s="676"/>
      <c r="DC44" s="677"/>
      <c r="DD44" s="602">
        <v>390060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237798</v>
      </c>
      <c r="CS45" s="625"/>
      <c r="CT45" s="625"/>
      <c r="CU45" s="625"/>
      <c r="CV45" s="625"/>
      <c r="CW45" s="625"/>
      <c r="CX45" s="625"/>
      <c r="CY45" s="626"/>
      <c r="CZ45" s="627">
        <v>4.7</v>
      </c>
      <c r="DA45" s="628"/>
      <c r="DB45" s="628"/>
      <c r="DC45" s="629"/>
      <c r="DD45" s="602">
        <v>62125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434862</v>
      </c>
      <c r="CS46" s="594"/>
      <c r="CT46" s="594"/>
      <c r="CU46" s="594"/>
      <c r="CV46" s="594"/>
      <c r="CW46" s="594"/>
      <c r="CX46" s="594"/>
      <c r="CY46" s="595"/>
      <c r="CZ46" s="627">
        <v>8.6</v>
      </c>
      <c r="DA46" s="676"/>
      <c r="DB46" s="676"/>
      <c r="DC46" s="677"/>
      <c r="DD46" s="602">
        <v>305873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10568</v>
      </c>
      <c r="CS47" s="625"/>
      <c r="CT47" s="625"/>
      <c r="CU47" s="625"/>
      <c r="CV47" s="625"/>
      <c r="CW47" s="625"/>
      <c r="CX47" s="625"/>
      <c r="CY47" s="626"/>
      <c r="CZ47" s="627">
        <v>0.2</v>
      </c>
      <c r="DA47" s="628"/>
      <c r="DB47" s="628"/>
      <c r="DC47" s="629"/>
      <c r="DD47" s="602">
        <v>3887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5064068</v>
      </c>
      <c r="CS49" s="661"/>
      <c r="CT49" s="661"/>
      <c r="CU49" s="661"/>
      <c r="CV49" s="661"/>
      <c r="CW49" s="661"/>
      <c r="CX49" s="661"/>
      <c r="CY49" s="688"/>
      <c r="CZ49" s="689">
        <v>100</v>
      </c>
      <c r="DA49" s="690"/>
      <c r="DB49" s="690"/>
      <c r="DC49" s="691"/>
      <c r="DD49" s="692">
        <v>4165037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32" sqref="AP32:AT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5285</v>
      </c>
      <c r="R7" s="723"/>
      <c r="S7" s="723"/>
      <c r="T7" s="723"/>
      <c r="U7" s="723"/>
      <c r="V7" s="723">
        <v>5064</v>
      </c>
      <c r="W7" s="723"/>
      <c r="X7" s="723"/>
      <c r="Y7" s="723"/>
      <c r="Z7" s="723"/>
      <c r="AA7" s="723">
        <v>221</v>
      </c>
      <c r="AB7" s="723"/>
      <c r="AC7" s="723"/>
      <c r="AD7" s="723"/>
      <c r="AE7" s="724"/>
      <c r="AF7" s="725">
        <v>198</v>
      </c>
      <c r="AG7" s="726"/>
      <c r="AH7" s="726"/>
      <c r="AI7" s="726"/>
      <c r="AJ7" s="727"/>
      <c r="AK7" s="762">
        <v>10</v>
      </c>
      <c r="AL7" s="763"/>
      <c r="AM7" s="763"/>
      <c r="AN7" s="763"/>
      <c r="AO7" s="763"/>
      <c r="AP7" s="763">
        <v>3913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5285</v>
      </c>
      <c r="R23" s="782"/>
      <c r="S23" s="782"/>
      <c r="T23" s="782"/>
      <c r="U23" s="782"/>
      <c r="V23" s="782">
        <v>5064</v>
      </c>
      <c r="W23" s="782"/>
      <c r="X23" s="782"/>
      <c r="Y23" s="782"/>
      <c r="Z23" s="782"/>
      <c r="AA23" s="782">
        <v>221</v>
      </c>
      <c r="AB23" s="782"/>
      <c r="AC23" s="782"/>
      <c r="AD23" s="782"/>
      <c r="AE23" s="783"/>
      <c r="AF23" s="784">
        <v>198</v>
      </c>
      <c r="AG23" s="782"/>
      <c r="AH23" s="782"/>
      <c r="AI23" s="782"/>
      <c r="AJ23" s="785"/>
      <c r="AK23" s="786"/>
      <c r="AL23" s="787"/>
      <c r="AM23" s="787"/>
      <c r="AN23" s="787"/>
      <c r="AO23" s="787"/>
      <c r="AP23" s="782">
        <v>3913</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79</v>
      </c>
      <c r="R28" s="811"/>
      <c r="S28" s="811"/>
      <c r="T28" s="811"/>
      <c r="U28" s="811"/>
      <c r="V28" s="811">
        <v>78</v>
      </c>
      <c r="W28" s="811"/>
      <c r="X28" s="811"/>
      <c r="Y28" s="811"/>
      <c r="Z28" s="811"/>
      <c r="AA28" s="811">
        <v>1</v>
      </c>
      <c r="AB28" s="811"/>
      <c r="AC28" s="811"/>
      <c r="AD28" s="811"/>
      <c r="AE28" s="812"/>
      <c r="AF28" s="813">
        <v>1</v>
      </c>
      <c r="AG28" s="811"/>
      <c r="AH28" s="811"/>
      <c r="AI28" s="811"/>
      <c r="AJ28" s="814"/>
      <c r="AK28" s="815">
        <v>60</v>
      </c>
      <c r="AL28" s="806"/>
      <c r="AM28" s="806"/>
      <c r="AN28" s="806"/>
      <c r="AO28" s="806"/>
      <c r="AP28" s="806" t="s">
        <v>532</v>
      </c>
      <c r="AQ28" s="806"/>
      <c r="AR28" s="806"/>
      <c r="AS28" s="806"/>
      <c r="AT28" s="806"/>
      <c r="AU28" s="806" t="s">
        <v>532</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1124</v>
      </c>
      <c r="R29" s="747"/>
      <c r="S29" s="747"/>
      <c r="T29" s="747"/>
      <c r="U29" s="747"/>
      <c r="V29" s="747">
        <v>1112</v>
      </c>
      <c r="W29" s="747"/>
      <c r="X29" s="747"/>
      <c r="Y29" s="747"/>
      <c r="Z29" s="747"/>
      <c r="AA29" s="747">
        <v>12</v>
      </c>
      <c r="AB29" s="747"/>
      <c r="AC29" s="747"/>
      <c r="AD29" s="747"/>
      <c r="AE29" s="748"/>
      <c r="AF29" s="749">
        <v>12</v>
      </c>
      <c r="AG29" s="750"/>
      <c r="AH29" s="750"/>
      <c r="AI29" s="750"/>
      <c r="AJ29" s="751"/>
      <c r="AK29" s="818">
        <v>163</v>
      </c>
      <c r="AL29" s="819"/>
      <c r="AM29" s="819"/>
      <c r="AN29" s="819"/>
      <c r="AO29" s="819"/>
      <c r="AP29" s="819">
        <v>55</v>
      </c>
      <c r="AQ29" s="819"/>
      <c r="AR29" s="819"/>
      <c r="AS29" s="819"/>
      <c r="AT29" s="819"/>
      <c r="AU29" s="819">
        <v>7</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89</v>
      </c>
      <c r="R30" s="747"/>
      <c r="S30" s="747"/>
      <c r="T30" s="747"/>
      <c r="U30" s="747"/>
      <c r="V30" s="747">
        <v>89</v>
      </c>
      <c r="W30" s="747"/>
      <c r="X30" s="747"/>
      <c r="Y30" s="747"/>
      <c r="Z30" s="747"/>
      <c r="AA30" s="747">
        <v>0</v>
      </c>
      <c r="AB30" s="747"/>
      <c r="AC30" s="747"/>
      <c r="AD30" s="747"/>
      <c r="AE30" s="748"/>
      <c r="AF30" s="749">
        <v>0</v>
      </c>
      <c r="AG30" s="750"/>
      <c r="AH30" s="750"/>
      <c r="AI30" s="750"/>
      <c r="AJ30" s="751"/>
      <c r="AK30" s="818">
        <v>39</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282</v>
      </c>
      <c r="R31" s="747"/>
      <c r="S31" s="747"/>
      <c r="T31" s="747"/>
      <c r="U31" s="747"/>
      <c r="V31" s="747">
        <v>275</v>
      </c>
      <c r="W31" s="747"/>
      <c r="X31" s="747"/>
      <c r="Y31" s="747"/>
      <c r="Z31" s="747"/>
      <c r="AA31" s="747">
        <v>7</v>
      </c>
      <c r="AB31" s="747"/>
      <c r="AC31" s="747"/>
      <c r="AD31" s="747"/>
      <c r="AE31" s="748"/>
      <c r="AF31" s="749">
        <v>183</v>
      </c>
      <c r="AG31" s="750"/>
      <c r="AH31" s="750"/>
      <c r="AI31" s="750"/>
      <c r="AJ31" s="751"/>
      <c r="AK31" s="818">
        <v>196</v>
      </c>
      <c r="AL31" s="819"/>
      <c r="AM31" s="819"/>
      <c r="AN31" s="819"/>
      <c r="AO31" s="819"/>
      <c r="AP31" s="819">
        <v>1431</v>
      </c>
      <c r="AQ31" s="819"/>
      <c r="AR31" s="819"/>
      <c r="AS31" s="819"/>
      <c r="AT31" s="819"/>
      <c r="AU31" s="819">
        <v>1295</v>
      </c>
      <c r="AV31" s="819"/>
      <c r="AW31" s="819"/>
      <c r="AX31" s="819"/>
      <c r="AY31" s="819"/>
      <c r="AZ31" s="820" t="s">
        <v>533</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1080</v>
      </c>
      <c r="R32" s="747"/>
      <c r="S32" s="747"/>
      <c r="T32" s="747"/>
      <c r="U32" s="747"/>
      <c r="V32" s="747">
        <v>1076</v>
      </c>
      <c r="W32" s="747"/>
      <c r="X32" s="747"/>
      <c r="Y32" s="747"/>
      <c r="Z32" s="747"/>
      <c r="AA32" s="747">
        <v>4</v>
      </c>
      <c r="AB32" s="747"/>
      <c r="AC32" s="747"/>
      <c r="AD32" s="747"/>
      <c r="AE32" s="748"/>
      <c r="AF32" s="749">
        <v>286</v>
      </c>
      <c r="AG32" s="750"/>
      <c r="AH32" s="750"/>
      <c r="AI32" s="750"/>
      <c r="AJ32" s="751"/>
      <c r="AK32" s="818">
        <v>280</v>
      </c>
      <c r="AL32" s="819"/>
      <c r="AM32" s="819"/>
      <c r="AN32" s="819"/>
      <c r="AO32" s="819"/>
      <c r="AP32" s="819">
        <v>607</v>
      </c>
      <c r="AQ32" s="819"/>
      <c r="AR32" s="819"/>
      <c r="AS32" s="819"/>
      <c r="AT32" s="819"/>
      <c r="AU32" s="819">
        <v>432</v>
      </c>
      <c r="AV32" s="819"/>
      <c r="AW32" s="819"/>
      <c r="AX32" s="819"/>
      <c r="AY32" s="819"/>
      <c r="AZ32" s="820" t="s">
        <v>532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113</v>
      </c>
      <c r="R33" s="747"/>
      <c r="S33" s="747"/>
      <c r="T33" s="747"/>
      <c r="U33" s="747"/>
      <c r="V33" s="747">
        <v>112</v>
      </c>
      <c r="W33" s="747"/>
      <c r="X33" s="747"/>
      <c r="Y33" s="747"/>
      <c r="Z33" s="747"/>
      <c r="AA33" s="747">
        <v>1</v>
      </c>
      <c r="AB33" s="747"/>
      <c r="AC33" s="747"/>
      <c r="AD33" s="747"/>
      <c r="AE33" s="748"/>
      <c r="AF33" s="749">
        <v>1</v>
      </c>
      <c r="AG33" s="750"/>
      <c r="AH33" s="750"/>
      <c r="AI33" s="750"/>
      <c r="AJ33" s="751"/>
      <c r="AK33" s="818">
        <v>78</v>
      </c>
      <c r="AL33" s="819"/>
      <c r="AM33" s="819"/>
      <c r="AN33" s="819"/>
      <c r="AO33" s="819"/>
      <c r="AP33" s="819">
        <v>1003</v>
      </c>
      <c r="AQ33" s="819"/>
      <c r="AR33" s="819"/>
      <c r="AS33" s="819"/>
      <c r="AT33" s="819"/>
      <c r="AU33" s="819">
        <v>928</v>
      </c>
      <c r="AV33" s="819"/>
      <c r="AW33" s="819"/>
      <c r="AX33" s="819"/>
      <c r="AY33" s="819"/>
      <c r="AZ33" s="820" t="s">
        <v>532</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130</v>
      </c>
      <c r="R34" s="747"/>
      <c r="S34" s="747"/>
      <c r="T34" s="747"/>
      <c r="U34" s="747"/>
      <c r="V34" s="747">
        <v>124</v>
      </c>
      <c r="W34" s="747"/>
      <c r="X34" s="747"/>
      <c r="Y34" s="747"/>
      <c r="Z34" s="747"/>
      <c r="AA34" s="747">
        <v>6</v>
      </c>
      <c r="AB34" s="747"/>
      <c r="AC34" s="747"/>
      <c r="AD34" s="747"/>
      <c r="AE34" s="748"/>
      <c r="AF34" s="749">
        <v>6</v>
      </c>
      <c r="AG34" s="750"/>
      <c r="AH34" s="750"/>
      <c r="AI34" s="750"/>
      <c r="AJ34" s="751"/>
      <c r="AK34" s="818">
        <v>43</v>
      </c>
      <c r="AL34" s="819"/>
      <c r="AM34" s="819"/>
      <c r="AN34" s="819"/>
      <c r="AO34" s="819"/>
      <c r="AP34" s="819" t="s">
        <v>532</v>
      </c>
      <c r="AQ34" s="819"/>
      <c r="AR34" s="819"/>
      <c r="AS34" s="819"/>
      <c r="AT34" s="819"/>
      <c r="AU34" s="819" t="s">
        <v>532</v>
      </c>
      <c r="AV34" s="819"/>
      <c r="AW34" s="819"/>
      <c r="AX34" s="819"/>
      <c r="AY34" s="819"/>
      <c r="AZ34" s="820" t="s">
        <v>532</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489</v>
      </c>
      <c r="AG63" s="830"/>
      <c r="AH63" s="830"/>
      <c r="AI63" s="830"/>
      <c r="AJ63" s="831"/>
      <c r="AK63" s="832"/>
      <c r="AL63" s="827"/>
      <c r="AM63" s="827"/>
      <c r="AN63" s="827"/>
      <c r="AO63" s="827"/>
      <c r="AP63" s="830">
        <v>3096</v>
      </c>
      <c r="AQ63" s="830"/>
      <c r="AR63" s="830"/>
      <c r="AS63" s="830"/>
      <c r="AT63" s="830"/>
      <c r="AU63" s="830">
        <v>2662</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1068</v>
      </c>
      <c r="R68" s="854"/>
      <c r="S68" s="854"/>
      <c r="T68" s="854"/>
      <c r="U68" s="854"/>
      <c r="V68" s="854">
        <v>1064</v>
      </c>
      <c r="W68" s="854"/>
      <c r="X68" s="854"/>
      <c r="Y68" s="854"/>
      <c r="Z68" s="854"/>
      <c r="AA68" s="854">
        <v>4</v>
      </c>
      <c r="AB68" s="854"/>
      <c r="AC68" s="854"/>
      <c r="AD68" s="854"/>
      <c r="AE68" s="854"/>
      <c r="AF68" s="854">
        <v>4</v>
      </c>
      <c r="AG68" s="854"/>
      <c r="AH68" s="854"/>
      <c r="AI68" s="854"/>
      <c r="AJ68" s="854"/>
      <c r="AK68" s="854" t="s">
        <v>535</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124</v>
      </c>
      <c r="R69" s="819"/>
      <c r="S69" s="819"/>
      <c r="T69" s="819"/>
      <c r="U69" s="819"/>
      <c r="V69" s="819">
        <v>111</v>
      </c>
      <c r="W69" s="819"/>
      <c r="X69" s="819"/>
      <c r="Y69" s="819"/>
      <c r="Z69" s="819"/>
      <c r="AA69" s="819">
        <v>12</v>
      </c>
      <c r="AB69" s="819"/>
      <c r="AC69" s="819"/>
      <c r="AD69" s="819"/>
      <c r="AE69" s="819"/>
      <c r="AF69" s="819">
        <v>12</v>
      </c>
      <c r="AG69" s="819"/>
      <c r="AH69" s="819"/>
      <c r="AI69" s="819"/>
      <c r="AJ69" s="819"/>
      <c r="AK69" s="819">
        <v>30</v>
      </c>
      <c r="AL69" s="819"/>
      <c r="AM69" s="819"/>
      <c r="AN69" s="819"/>
      <c r="AO69" s="819"/>
      <c r="AP69" s="819" t="s">
        <v>535</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8865</v>
      </c>
      <c r="R70" s="819"/>
      <c r="S70" s="819"/>
      <c r="T70" s="819"/>
      <c r="U70" s="819"/>
      <c r="V70" s="819">
        <v>8810</v>
      </c>
      <c r="W70" s="819"/>
      <c r="X70" s="819"/>
      <c r="Y70" s="819"/>
      <c r="Z70" s="819"/>
      <c r="AA70" s="819">
        <v>55</v>
      </c>
      <c r="AB70" s="819"/>
      <c r="AC70" s="819"/>
      <c r="AD70" s="819"/>
      <c r="AE70" s="819"/>
      <c r="AF70" s="819">
        <v>55</v>
      </c>
      <c r="AG70" s="819"/>
      <c r="AH70" s="819"/>
      <c r="AI70" s="819"/>
      <c r="AJ70" s="819"/>
      <c r="AK70" s="819">
        <v>1000</v>
      </c>
      <c r="AL70" s="819"/>
      <c r="AM70" s="819"/>
      <c r="AN70" s="819"/>
      <c r="AO70" s="819"/>
      <c r="AP70" s="819" t="s">
        <v>535</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45</v>
      </c>
      <c r="R71" s="819"/>
      <c r="S71" s="819"/>
      <c r="T71" s="819"/>
      <c r="U71" s="819"/>
      <c r="V71" s="819">
        <v>33</v>
      </c>
      <c r="W71" s="819"/>
      <c r="X71" s="819"/>
      <c r="Y71" s="819"/>
      <c r="Z71" s="819"/>
      <c r="AA71" s="819">
        <v>12</v>
      </c>
      <c r="AB71" s="819"/>
      <c r="AC71" s="819"/>
      <c r="AD71" s="819"/>
      <c r="AE71" s="819"/>
      <c r="AF71" s="819" t="s">
        <v>535</v>
      </c>
      <c r="AG71" s="819"/>
      <c r="AH71" s="819"/>
      <c r="AI71" s="819"/>
      <c r="AJ71" s="819"/>
      <c r="AK71" s="819">
        <v>15</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3333</v>
      </c>
      <c r="R72" s="819"/>
      <c r="S72" s="819"/>
      <c r="T72" s="819"/>
      <c r="U72" s="819"/>
      <c r="V72" s="819">
        <v>3276</v>
      </c>
      <c r="W72" s="819"/>
      <c r="X72" s="819"/>
      <c r="Y72" s="819"/>
      <c r="Z72" s="819"/>
      <c r="AA72" s="819">
        <v>58</v>
      </c>
      <c r="AB72" s="819"/>
      <c r="AC72" s="819"/>
      <c r="AD72" s="819"/>
      <c r="AE72" s="819"/>
      <c r="AF72" s="819">
        <v>58</v>
      </c>
      <c r="AG72" s="819"/>
      <c r="AH72" s="819"/>
      <c r="AI72" s="819"/>
      <c r="AJ72" s="819"/>
      <c r="AK72" s="819">
        <v>6</v>
      </c>
      <c r="AL72" s="819"/>
      <c r="AM72" s="819"/>
      <c r="AN72" s="819"/>
      <c r="AO72" s="819"/>
      <c r="AP72" s="819" t="s">
        <v>535</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189</v>
      </c>
      <c r="R73" s="819"/>
      <c r="S73" s="819"/>
      <c r="T73" s="819"/>
      <c r="U73" s="819"/>
      <c r="V73" s="819">
        <v>180</v>
      </c>
      <c r="W73" s="819"/>
      <c r="X73" s="819"/>
      <c r="Y73" s="819"/>
      <c r="Z73" s="819"/>
      <c r="AA73" s="819">
        <v>9</v>
      </c>
      <c r="AB73" s="819"/>
      <c r="AC73" s="819"/>
      <c r="AD73" s="819"/>
      <c r="AE73" s="819"/>
      <c r="AF73" s="819">
        <v>9</v>
      </c>
      <c r="AG73" s="819"/>
      <c r="AH73" s="819"/>
      <c r="AI73" s="819"/>
      <c r="AJ73" s="819"/>
      <c r="AK73" s="819">
        <v>8</v>
      </c>
      <c r="AL73" s="819"/>
      <c r="AM73" s="819"/>
      <c r="AN73" s="819"/>
      <c r="AO73" s="819"/>
      <c r="AP73" s="819" t="s">
        <v>535</v>
      </c>
      <c r="AQ73" s="819"/>
      <c r="AR73" s="819"/>
      <c r="AS73" s="819"/>
      <c r="AT73" s="819"/>
      <c r="AU73" s="819" t="s">
        <v>535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3267</v>
      </c>
      <c r="R74" s="819"/>
      <c r="S74" s="819"/>
      <c r="T74" s="819"/>
      <c r="U74" s="819"/>
      <c r="V74" s="819">
        <v>3039</v>
      </c>
      <c r="W74" s="819"/>
      <c r="X74" s="819"/>
      <c r="Y74" s="819"/>
      <c r="Z74" s="819"/>
      <c r="AA74" s="819">
        <v>227</v>
      </c>
      <c r="AB74" s="819"/>
      <c r="AC74" s="819"/>
      <c r="AD74" s="819"/>
      <c r="AE74" s="819"/>
      <c r="AF74" s="819">
        <v>227</v>
      </c>
      <c r="AG74" s="819"/>
      <c r="AH74" s="819"/>
      <c r="AI74" s="819"/>
      <c r="AJ74" s="819"/>
      <c r="AK74" s="819">
        <v>506</v>
      </c>
      <c r="AL74" s="819"/>
      <c r="AM74" s="819"/>
      <c r="AN74" s="819"/>
      <c r="AO74" s="819"/>
      <c r="AP74" s="819" t="s">
        <v>535</v>
      </c>
      <c r="AQ74" s="819"/>
      <c r="AR74" s="819"/>
      <c r="AS74" s="819"/>
      <c r="AT74" s="819"/>
      <c r="AU74" s="819" t="s">
        <v>543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1193</v>
      </c>
      <c r="R75" s="868"/>
      <c r="S75" s="868"/>
      <c r="T75" s="868"/>
      <c r="U75" s="818"/>
      <c r="V75" s="869">
        <v>1162</v>
      </c>
      <c r="W75" s="868"/>
      <c r="X75" s="868"/>
      <c r="Y75" s="868"/>
      <c r="Z75" s="818"/>
      <c r="AA75" s="869">
        <v>31</v>
      </c>
      <c r="AB75" s="868"/>
      <c r="AC75" s="868"/>
      <c r="AD75" s="868"/>
      <c r="AE75" s="818"/>
      <c r="AF75" s="869">
        <v>31</v>
      </c>
      <c r="AG75" s="868"/>
      <c r="AH75" s="868"/>
      <c r="AI75" s="868"/>
      <c r="AJ75" s="818"/>
      <c r="AK75" s="869" t="s">
        <v>535</v>
      </c>
      <c r="AL75" s="868"/>
      <c r="AM75" s="868"/>
      <c r="AN75" s="868"/>
      <c r="AO75" s="818"/>
      <c r="AP75" s="869" t="s">
        <v>535</v>
      </c>
      <c r="AQ75" s="868"/>
      <c r="AR75" s="868"/>
      <c r="AS75" s="868"/>
      <c r="AT75" s="818"/>
      <c r="AU75" s="869" t="s">
        <v>545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7">
        <v>155797</v>
      </c>
      <c r="R76" s="868"/>
      <c r="S76" s="868"/>
      <c r="T76" s="868"/>
      <c r="U76" s="818"/>
      <c r="V76" s="869">
        <v>149476</v>
      </c>
      <c r="W76" s="868"/>
      <c r="X76" s="868"/>
      <c r="Y76" s="868"/>
      <c r="Z76" s="818"/>
      <c r="AA76" s="869">
        <v>6320</v>
      </c>
      <c r="AB76" s="868"/>
      <c r="AC76" s="868"/>
      <c r="AD76" s="868"/>
      <c r="AE76" s="818"/>
      <c r="AF76" s="869">
        <v>6320</v>
      </c>
      <c r="AG76" s="868"/>
      <c r="AH76" s="868"/>
      <c r="AI76" s="868"/>
      <c r="AJ76" s="818"/>
      <c r="AK76" s="869">
        <v>1125</v>
      </c>
      <c r="AL76" s="868"/>
      <c r="AM76" s="868"/>
      <c r="AN76" s="868"/>
      <c r="AO76" s="818"/>
      <c r="AP76" s="869" t="s">
        <v>535</v>
      </c>
      <c r="AQ76" s="868"/>
      <c r="AR76" s="868"/>
      <c r="AS76" s="868"/>
      <c r="AT76" s="818"/>
      <c r="AU76" s="869" t="s">
        <v>535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6716</v>
      </c>
      <c r="AG88" s="830"/>
      <c r="AH88" s="830"/>
      <c r="AI88" s="830"/>
      <c r="AJ88" s="830"/>
      <c r="AK88" s="827"/>
      <c r="AL88" s="827"/>
      <c r="AM88" s="827"/>
      <c r="AN88" s="827"/>
      <c r="AO88" s="827"/>
      <c r="AP88" s="830" t="s">
        <v>535</v>
      </c>
      <c r="AQ88" s="830"/>
      <c r="AR88" s="830"/>
      <c r="AS88" s="830"/>
      <c r="AT88" s="830"/>
      <c r="AU88" s="830" t="s">
        <v>535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t="s">
        <v>535</v>
      </c>
      <c r="CS102" s="838"/>
      <c r="CT102" s="838"/>
      <c r="CU102" s="838"/>
      <c r="CV102" s="881"/>
      <c r="CW102" s="880" t="s">
        <v>535</v>
      </c>
      <c r="CX102" s="838"/>
      <c r="CY102" s="838"/>
      <c r="CZ102" s="838"/>
      <c r="DA102" s="881"/>
      <c r="DB102" s="880" t="s">
        <v>537</v>
      </c>
      <c r="DC102" s="838"/>
      <c r="DD102" s="838"/>
      <c r="DE102" s="838"/>
      <c r="DF102" s="881"/>
      <c r="DG102" s="880" t="s">
        <v>535</v>
      </c>
      <c r="DH102" s="838"/>
      <c r="DI102" s="838"/>
      <c r="DJ102" s="838"/>
      <c r="DK102" s="881"/>
      <c r="DL102" s="880" t="s">
        <v>548</v>
      </c>
      <c r="DM102" s="838"/>
      <c r="DN102" s="838"/>
      <c r="DO102" s="838"/>
      <c r="DP102" s="881"/>
      <c r="DQ102" s="880" t="s">
        <v>547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289</v>
      </c>
      <c r="AG109" s="883"/>
      <c r="AH109" s="883"/>
      <c r="AI109" s="883"/>
      <c r="AJ109" s="884"/>
      <c r="AK109" s="882" t="s">
        <v>288</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289</v>
      </c>
      <c r="BW109" s="883"/>
      <c r="BX109" s="883"/>
      <c r="BY109" s="883"/>
      <c r="BZ109" s="884"/>
      <c r="CA109" s="882" t="s">
        <v>288</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289</v>
      </c>
      <c r="DM109" s="883"/>
      <c r="DN109" s="883"/>
      <c r="DO109" s="883"/>
      <c r="DP109" s="884"/>
      <c r="DQ109" s="882" t="s">
        <v>288</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716022</v>
      </c>
      <c r="AB110" s="890"/>
      <c r="AC110" s="890"/>
      <c r="AD110" s="890"/>
      <c r="AE110" s="891"/>
      <c r="AF110" s="892">
        <v>678069</v>
      </c>
      <c r="AG110" s="890"/>
      <c r="AH110" s="890"/>
      <c r="AI110" s="890"/>
      <c r="AJ110" s="891"/>
      <c r="AK110" s="892">
        <v>603021</v>
      </c>
      <c r="AL110" s="890"/>
      <c r="AM110" s="890"/>
      <c r="AN110" s="890"/>
      <c r="AO110" s="891"/>
      <c r="AP110" s="893">
        <v>19.8</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4832439</v>
      </c>
      <c r="BR110" s="927"/>
      <c r="BS110" s="927"/>
      <c r="BT110" s="927"/>
      <c r="BU110" s="927"/>
      <c r="BV110" s="927">
        <v>4229374</v>
      </c>
      <c r="BW110" s="927"/>
      <c r="BX110" s="927"/>
      <c r="BY110" s="927"/>
      <c r="BZ110" s="927"/>
      <c r="CA110" s="927">
        <v>3913222</v>
      </c>
      <c r="CB110" s="927"/>
      <c r="CC110" s="927"/>
      <c r="CD110" s="927"/>
      <c r="CE110" s="927"/>
      <c r="CF110" s="941">
        <v>128.4</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243492</v>
      </c>
      <c r="BR111" s="920"/>
      <c r="BS111" s="920"/>
      <c r="BT111" s="920"/>
      <c r="BU111" s="920"/>
      <c r="BV111" s="920">
        <v>217370</v>
      </c>
      <c r="BW111" s="920"/>
      <c r="BX111" s="920"/>
      <c r="BY111" s="920"/>
      <c r="BZ111" s="920"/>
      <c r="CA111" s="920">
        <v>191632</v>
      </c>
      <c r="CB111" s="920"/>
      <c r="CC111" s="920"/>
      <c r="CD111" s="920"/>
      <c r="CE111" s="920"/>
      <c r="CF111" s="914">
        <v>6.3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2698237</v>
      </c>
      <c r="BR112" s="920"/>
      <c r="BS112" s="920"/>
      <c r="BT112" s="920"/>
      <c r="BU112" s="920"/>
      <c r="BV112" s="920">
        <v>2676262</v>
      </c>
      <c r="BW112" s="920"/>
      <c r="BX112" s="920"/>
      <c r="BY112" s="920"/>
      <c r="BZ112" s="920"/>
      <c r="CA112" s="920">
        <v>2662690</v>
      </c>
      <c r="CB112" s="920"/>
      <c r="CC112" s="920"/>
      <c r="CD112" s="920"/>
      <c r="CE112" s="920"/>
      <c r="CF112" s="914">
        <v>87.4</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255683</v>
      </c>
      <c r="AB113" s="934"/>
      <c r="AC113" s="934"/>
      <c r="AD113" s="934"/>
      <c r="AE113" s="935"/>
      <c r="AF113" s="936">
        <v>263721</v>
      </c>
      <c r="AG113" s="934"/>
      <c r="AH113" s="934"/>
      <c r="AI113" s="934"/>
      <c r="AJ113" s="935"/>
      <c r="AK113" s="936">
        <v>210548</v>
      </c>
      <c r="AL113" s="934"/>
      <c r="AM113" s="934"/>
      <c r="AN113" s="934"/>
      <c r="AO113" s="935"/>
      <c r="AP113" s="937">
        <v>6.9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5236</v>
      </c>
      <c r="BR113" s="920"/>
      <c r="BS113" s="920"/>
      <c r="BT113" s="920"/>
      <c r="BU113" s="920"/>
      <c r="BV113" s="920">
        <v>39005</v>
      </c>
      <c r="BW113" s="920"/>
      <c r="BX113" s="920"/>
      <c r="BY113" s="920"/>
      <c r="BZ113" s="920"/>
      <c r="CA113" s="920">
        <v>32701</v>
      </c>
      <c r="CB113" s="920"/>
      <c r="CC113" s="920"/>
      <c r="CD113" s="920"/>
      <c r="CE113" s="920"/>
      <c r="CF113" s="914">
        <v>1.1000000000000001</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10448</v>
      </c>
      <c r="DH113" s="959"/>
      <c r="DI113" s="959"/>
      <c r="DJ113" s="959"/>
      <c r="DK113" s="960"/>
      <c r="DL113" s="961">
        <v>8289</v>
      </c>
      <c r="DM113" s="959"/>
      <c r="DN113" s="959"/>
      <c r="DO113" s="959"/>
      <c r="DP113" s="960"/>
      <c r="DQ113" s="961">
        <v>6367</v>
      </c>
      <c r="DR113" s="959"/>
      <c r="DS113" s="959"/>
      <c r="DT113" s="959"/>
      <c r="DU113" s="960"/>
      <c r="DV113" s="962">
        <v>0.2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24363</v>
      </c>
      <c r="AB114" s="959"/>
      <c r="AC114" s="959"/>
      <c r="AD114" s="959"/>
      <c r="AE114" s="960"/>
      <c r="AF114" s="961">
        <v>10370</v>
      </c>
      <c r="AG114" s="959"/>
      <c r="AH114" s="959"/>
      <c r="AI114" s="959"/>
      <c r="AJ114" s="960"/>
      <c r="AK114" s="961">
        <v>11591</v>
      </c>
      <c r="AL114" s="959"/>
      <c r="AM114" s="959"/>
      <c r="AN114" s="959"/>
      <c r="AO114" s="960"/>
      <c r="AP114" s="962">
        <v>0.4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1093035</v>
      </c>
      <c r="BR114" s="920"/>
      <c r="BS114" s="920"/>
      <c r="BT114" s="920"/>
      <c r="BU114" s="920"/>
      <c r="BV114" s="920">
        <v>1018159</v>
      </c>
      <c r="BW114" s="920"/>
      <c r="BX114" s="920"/>
      <c r="BY114" s="920"/>
      <c r="BZ114" s="920"/>
      <c r="CA114" s="920">
        <v>1018720</v>
      </c>
      <c r="CB114" s="920"/>
      <c r="CC114" s="920"/>
      <c r="CD114" s="920"/>
      <c r="CE114" s="920"/>
      <c r="CF114" s="914">
        <v>33.4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4003</v>
      </c>
      <c r="AB115" s="934"/>
      <c r="AC115" s="934"/>
      <c r="AD115" s="934"/>
      <c r="AE115" s="935"/>
      <c r="AF115" s="936">
        <v>26122</v>
      </c>
      <c r="AG115" s="934"/>
      <c r="AH115" s="934"/>
      <c r="AI115" s="934"/>
      <c r="AJ115" s="935"/>
      <c r="AK115" s="936">
        <v>25738</v>
      </c>
      <c r="AL115" s="934"/>
      <c r="AM115" s="934"/>
      <c r="AN115" s="934"/>
      <c r="AO115" s="935"/>
      <c r="AP115" s="937">
        <v>0.8</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223</v>
      </c>
      <c r="AB116" s="959"/>
      <c r="AC116" s="959"/>
      <c r="AD116" s="959"/>
      <c r="AE116" s="960"/>
      <c r="AF116" s="961" t="s">
        <v>223</v>
      </c>
      <c r="AG116" s="959"/>
      <c r="AH116" s="959"/>
      <c r="AI116" s="959"/>
      <c r="AJ116" s="960"/>
      <c r="AK116" s="961" t="s">
        <v>223</v>
      </c>
      <c r="AL116" s="959"/>
      <c r="AM116" s="959"/>
      <c r="AN116" s="959"/>
      <c r="AO116" s="960"/>
      <c r="AP116" s="962" t="s">
        <v>223</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233044</v>
      </c>
      <c r="DH116" s="959"/>
      <c r="DI116" s="959"/>
      <c r="DJ116" s="959"/>
      <c r="DK116" s="960"/>
      <c r="DL116" s="961">
        <v>209081</v>
      </c>
      <c r="DM116" s="959"/>
      <c r="DN116" s="959"/>
      <c r="DO116" s="959"/>
      <c r="DP116" s="960"/>
      <c r="DQ116" s="961">
        <v>185265</v>
      </c>
      <c r="DR116" s="959"/>
      <c r="DS116" s="959"/>
      <c r="DT116" s="959"/>
      <c r="DU116" s="960"/>
      <c r="DV116" s="962">
        <v>6.1</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1000071</v>
      </c>
      <c r="AB117" s="966"/>
      <c r="AC117" s="966"/>
      <c r="AD117" s="966"/>
      <c r="AE117" s="967"/>
      <c r="AF117" s="965">
        <v>978282</v>
      </c>
      <c r="AG117" s="966"/>
      <c r="AH117" s="966"/>
      <c r="AI117" s="966"/>
      <c r="AJ117" s="967"/>
      <c r="AK117" s="965">
        <v>850898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289</v>
      </c>
      <c r="AG118" s="883"/>
      <c r="AH118" s="883"/>
      <c r="AI118" s="883"/>
      <c r="AJ118" s="884"/>
      <c r="AK118" s="882" t="s">
        <v>288</v>
      </c>
      <c r="AL118" s="883"/>
      <c r="AM118" s="883"/>
      <c r="AN118" s="883"/>
      <c r="AO118" s="884"/>
      <c r="AP118" s="990" t="s">
        <v>404</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432</v>
      </c>
      <c r="BP118" s="994"/>
      <c r="BQ118" s="985">
        <v>8872439</v>
      </c>
      <c r="BR118" s="986"/>
      <c r="BS118" s="986"/>
      <c r="BT118" s="986"/>
      <c r="BU118" s="986"/>
      <c r="BV118" s="986">
        <v>8180170</v>
      </c>
      <c r="BW118" s="986"/>
      <c r="BX118" s="986"/>
      <c r="BY118" s="986"/>
      <c r="BZ118" s="986"/>
      <c r="CA118" s="986">
        <v>7818965</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1615298</v>
      </c>
      <c r="BR119" s="927"/>
      <c r="BS119" s="927"/>
      <c r="BT119" s="927"/>
      <c r="BU119" s="927"/>
      <c r="BV119" s="927">
        <v>1695988</v>
      </c>
      <c r="BW119" s="927"/>
      <c r="BX119" s="927"/>
      <c r="BY119" s="927"/>
      <c r="BZ119" s="927"/>
      <c r="CA119" s="927">
        <v>1837953</v>
      </c>
      <c r="CB119" s="927"/>
      <c r="CC119" s="927"/>
      <c r="CD119" s="927"/>
      <c r="CE119" s="927"/>
      <c r="CF119" s="941">
        <v>60.3</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57887</v>
      </c>
      <c r="BR120" s="920"/>
      <c r="BS120" s="920"/>
      <c r="BT120" s="920"/>
      <c r="BU120" s="920"/>
      <c r="BV120" s="920">
        <v>62709</v>
      </c>
      <c r="BW120" s="920"/>
      <c r="BX120" s="920"/>
      <c r="BY120" s="920"/>
      <c r="BZ120" s="920"/>
      <c r="CA120" s="920">
        <v>64362</v>
      </c>
      <c r="CB120" s="920"/>
      <c r="CC120" s="920"/>
      <c r="CD120" s="920"/>
      <c r="CE120" s="920"/>
      <c r="CF120" s="914">
        <v>2.1</v>
      </c>
      <c r="CG120" s="915"/>
      <c r="CH120" s="915"/>
      <c r="CI120" s="915"/>
      <c r="CJ120" s="915"/>
      <c r="CK120" s="1013" t="s">
        <v>438</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1185811</v>
      </c>
      <c r="DH120" s="927"/>
      <c r="DI120" s="927"/>
      <c r="DJ120" s="927"/>
      <c r="DK120" s="927"/>
      <c r="DL120" s="927">
        <v>1261314</v>
      </c>
      <c r="DM120" s="927"/>
      <c r="DN120" s="927"/>
      <c r="DO120" s="927"/>
      <c r="DP120" s="927"/>
      <c r="DQ120" s="927">
        <v>1294958</v>
      </c>
      <c r="DR120" s="927"/>
      <c r="DS120" s="927"/>
      <c r="DT120" s="927"/>
      <c r="DU120" s="927"/>
      <c r="DV120" s="928">
        <v>42.5</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2394</v>
      </c>
      <c r="AB121" s="959"/>
      <c r="AC121" s="959"/>
      <c r="AD121" s="959"/>
      <c r="AE121" s="960"/>
      <c r="AF121" s="961">
        <v>2159</v>
      </c>
      <c r="AG121" s="959"/>
      <c r="AH121" s="959"/>
      <c r="AI121" s="959"/>
      <c r="AJ121" s="960"/>
      <c r="AK121" s="961">
        <v>1922</v>
      </c>
      <c r="AL121" s="959"/>
      <c r="AM121" s="959"/>
      <c r="AN121" s="959"/>
      <c r="AO121" s="960"/>
      <c r="AP121" s="962">
        <v>0.1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5720235</v>
      </c>
      <c r="BR121" s="986"/>
      <c r="BS121" s="986"/>
      <c r="BT121" s="986"/>
      <c r="BU121" s="986"/>
      <c r="BV121" s="986">
        <v>5355483</v>
      </c>
      <c r="BW121" s="986"/>
      <c r="BX121" s="986"/>
      <c r="BY121" s="986"/>
      <c r="BZ121" s="986"/>
      <c r="CA121" s="986">
        <v>4983747</v>
      </c>
      <c r="CB121" s="986"/>
      <c r="CC121" s="986"/>
      <c r="CD121" s="986"/>
      <c r="CE121" s="986"/>
      <c r="CF121" s="1024">
        <v>163.5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973683</v>
      </c>
      <c r="DH121" s="920"/>
      <c r="DI121" s="920"/>
      <c r="DJ121" s="920"/>
      <c r="DK121" s="920"/>
      <c r="DL121" s="920">
        <v>949487</v>
      </c>
      <c r="DM121" s="920"/>
      <c r="DN121" s="920"/>
      <c r="DO121" s="920"/>
      <c r="DP121" s="920"/>
      <c r="DQ121" s="920">
        <v>928228</v>
      </c>
      <c r="DR121" s="920"/>
      <c r="DS121" s="920"/>
      <c r="DT121" s="920"/>
      <c r="DU121" s="920"/>
      <c r="DV121" s="921">
        <v>30.5</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441</v>
      </c>
      <c r="BP122" s="994"/>
      <c r="BQ122" s="1034">
        <v>7393420</v>
      </c>
      <c r="BR122" s="1035"/>
      <c r="BS122" s="1035"/>
      <c r="BT122" s="1035"/>
      <c r="BU122" s="1035"/>
      <c r="BV122" s="1035">
        <v>7114180</v>
      </c>
      <c r="BW122" s="1035"/>
      <c r="BX122" s="1035"/>
      <c r="BY122" s="1035"/>
      <c r="BZ122" s="1035"/>
      <c r="CA122" s="1035">
        <v>6886062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538743</v>
      </c>
      <c r="DH122" s="920"/>
      <c r="DI122" s="920"/>
      <c r="DJ122" s="920"/>
      <c r="DK122" s="920"/>
      <c r="DL122" s="920">
        <v>464935</v>
      </c>
      <c r="DM122" s="920"/>
      <c r="DN122" s="920"/>
      <c r="DO122" s="920"/>
      <c r="DP122" s="920"/>
      <c r="DQ122" s="920">
        <v>432094</v>
      </c>
      <c r="DR122" s="920"/>
      <c r="DS122" s="920"/>
      <c r="DT122" s="920"/>
      <c r="DU122" s="920"/>
      <c r="DV122" s="921">
        <v>14.2</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1609</v>
      </c>
      <c r="AB123" s="959"/>
      <c r="AC123" s="959"/>
      <c r="AD123" s="959"/>
      <c r="AE123" s="960"/>
      <c r="AF123" s="961">
        <v>23963</v>
      </c>
      <c r="AG123" s="959"/>
      <c r="AH123" s="959"/>
      <c r="AI123" s="959"/>
      <c r="AJ123" s="960"/>
      <c r="AK123" s="961">
        <v>23816</v>
      </c>
      <c r="AL123" s="959"/>
      <c r="AM123" s="959"/>
      <c r="AN123" s="959"/>
      <c r="AO123" s="960"/>
      <c r="AP123" s="962">
        <v>0.8</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47.4</v>
      </c>
      <c r="BR123" s="1027"/>
      <c r="BS123" s="1027"/>
      <c r="BT123" s="1027"/>
      <c r="BU123" s="1027"/>
      <c r="BV123" s="1027">
        <v>33.700000000000003</v>
      </c>
      <c r="BW123" s="1027"/>
      <c r="BX123" s="1027"/>
      <c r="BY123" s="1027"/>
      <c r="BZ123" s="1027"/>
      <c r="CA123" s="1027">
        <v>30.6</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223</v>
      </c>
      <c r="DH123" s="959"/>
      <c r="DI123" s="959"/>
      <c r="DJ123" s="959"/>
      <c r="DK123" s="960"/>
      <c r="DL123" s="961" t="s">
        <v>223</v>
      </c>
      <c r="DM123" s="959"/>
      <c r="DN123" s="959"/>
      <c r="DO123" s="959"/>
      <c r="DP123" s="960"/>
      <c r="DQ123" s="961" t="s">
        <v>223</v>
      </c>
      <c r="DR123" s="959"/>
      <c r="DS123" s="959"/>
      <c r="DT123" s="959"/>
      <c r="DU123" s="960"/>
      <c r="DV123" s="962" t="s">
        <v>223</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223</v>
      </c>
      <c r="DH124" s="998"/>
      <c r="DI124" s="998"/>
      <c r="DJ124" s="998"/>
      <c r="DK124" s="999"/>
      <c r="DL124" s="1000" t="s">
        <v>223</v>
      </c>
      <c r="DM124" s="998"/>
      <c r="DN124" s="998"/>
      <c r="DO124" s="998"/>
      <c r="DP124" s="999"/>
      <c r="DQ124" s="1000" t="s">
        <v>223</v>
      </c>
      <c r="DR124" s="998"/>
      <c r="DS124" s="998"/>
      <c r="DT124" s="998"/>
      <c r="DU124" s="999"/>
      <c r="DV124" s="1001" t="s">
        <v>223</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223</v>
      </c>
      <c r="AB126" s="959"/>
      <c r="AC126" s="959"/>
      <c r="AD126" s="959"/>
      <c r="AE126" s="960"/>
      <c r="AF126" s="961" t="s">
        <v>223</v>
      </c>
      <c r="AG126" s="959"/>
      <c r="AH126" s="959"/>
      <c r="AI126" s="959"/>
      <c r="AJ126" s="960"/>
      <c r="AK126" s="961" t="s">
        <v>223</v>
      </c>
      <c r="AL126" s="959"/>
      <c r="AM126" s="959"/>
      <c r="AN126" s="959"/>
      <c r="AO126" s="960"/>
      <c r="AP126" s="962" t="s">
        <v>223</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223</v>
      </c>
      <c r="AB127" s="959"/>
      <c r="AC127" s="959"/>
      <c r="AD127" s="959"/>
      <c r="AE127" s="960"/>
      <c r="AF127" s="961" t="s">
        <v>223</v>
      </c>
      <c r="AG127" s="959"/>
      <c r="AH127" s="959"/>
      <c r="AI127" s="959"/>
      <c r="AJ127" s="960"/>
      <c r="AK127" s="961" t="s">
        <v>223</v>
      </c>
      <c r="AL127" s="959"/>
      <c r="AM127" s="959"/>
      <c r="AN127" s="959"/>
      <c r="AO127" s="960"/>
      <c r="AP127" s="962" t="s">
        <v>223</v>
      </c>
      <c r="AQ127" s="963"/>
      <c r="AR127" s="963"/>
      <c r="AS127" s="963"/>
      <c r="AT127" s="964"/>
      <c r="AU127" s="233"/>
      <c r="AV127" s="233"/>
      <c r="AW127" s="233"/>
      <c r="AX127" s="886" t="s">
        <v>452</v>
      </c>
      <c r="AY127" s="887"/>
      <c r="AZ127" s="887"/>
      <c r="BA127" s="887"/>
      <c r="BB127" s="887"/>
      <c r="BC127" s="887"/>
      <c r="BD127" s="887"/>
      <c r="BE127" s="888"/>
      <c r="BF127" s="1041" t="s">
        <v>223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454</v>
      </c>
      <c r="DM127" s="1048"/>
      <c r="DN127" s="1048"/>
      <c r="DO127" s="1048"/>
      <c r="DP127" s="1048"/>
      <c r="DQ127" s="1048" t="s">
        <v>454</v>
      </c>
      <c r="DR127" s="1048"/>
      <c r="DS127" s="1048"/>
      <c r="DT127" s="1048"/>
      <c r="DU127" s="1048"/>
      <c r="DV127" s="1049" t="s">
        <v>454</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6266</v>
      </c>
      <c r="AB128" s="1090"/>
      <c r="AC128" s="1090"/>
      <c r="AD128" s="1090"/>
      <c r="AE128" s="1091"/>
      <c r="AF128" s="1092">
        <v>6192</v>
      </c>
      <c r="AG128" s="1090"/>
      <c r="AH128" s="1090"/>
      <c r="AI128" s="1090"/>
      <c r="AJ128" s="1091"/>
      <c r="AK128" s="1092">
        <v>5614</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3874822</v>
      </c>
      <c r="AB129" s="959"/>
      <c r="AC129" s="959"/>
      <c r="AD129" s="959"/>
      <c r="AE129" s="960"/>
      <c r="AF129" s="961">
        <v>3908393</v>
      </c>
      <c r="AG129" s="959"/>
      <c r="AH129" s="959"/>
      <c r="AI129" s="959"/>
      <c r="AJ129" s="960"/>
      <c r="AK129" s="961">
        <v>3728381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6.6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757837</v>
      </c>
      <c r="AB130" s="959"/>
      <c r="AC130" s="959"/>
      <c r="AD130" s="959"/>
      <c r="AE130" s="960"/>
      <c r="AF130" s="961">
        <v>749281</v>
      </c>
      <c r="AG130" s="959"/>
      <c r="AH130" s="959"/>
      <c r="AI130" s="959"/>
      <c r="AJ130" s="960"/>
      <c r="AK130" s="961">
        <v>680211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30.6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3116985</v>
      </c>
      <c r="AB131" s="998"/>
      <c r="AC131" s="998"/>
      <c r="AD131" s="998"/>
      <c r="AE131" s="999"/>
      <c r="AF131" s="1000">
        <v>3159112</v>
      </c>
      <c r="AG131" s="998"/>
      <c r="AH131" s="998"/>
      <c r="AI131" s="998"/>
      <c r="AJ131" s="999"/>
      <c r="AK131" s="1000">
        <v>3048170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7.5703925429999996</v>
      </c>
      <c r="AB132" s="1104"/>
      <c r="AC132" s="1104"/>
      <c r="AD132" s="1104"/>
      <c r="AE132" s="1105"/>
      <c r="AF132" s="1106">
        <v>7.052899676</v>
      </c>
      <c r="AG132" s="1104"/>
      <c r="AH132" s="1104"/>
      <c r="AI132" s="1104"/>
      <c r="AJ132" s="1105"/>
      <c r="AK132" s="1106">
        <v>5.4154787950000003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9.1999999999999993</v>
      </c>
      <c r="AB133" s="1111"/>
      <c r="AC133" s="1111"/>
      <c r="AD133" s="1111"/>
      <c r="AE133" s="1112"/>
      <c r="AF133" s="1110">
        <v>7.9</v>
      </c>
      <c r="AG133" s="1111"/>
      <c r="AH133" s="1111"/>
      <c r="AI133" s="1111"/>
      <c r="AJ133" s="1112"/>
      <c r="AK133" s="1110">
        <v>6.6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M73" sqref="M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906417</v>
      </c>
      <c r="L9" s="264">
        <v>105828</v>
      </c>
      <c r="M9" s="265">
        <v>138183</v>
      </c>
      <c r="N9" s="266">
        <v>-23.4</v>
      </c>
    </row>
    <row r="10" spans="1:16">
      <c r="A10" s="248"/>
      <c r="B10" s="244"/>
      <c r="C10" s="244"/>
      <c r="D10" s="244"/>
      <c r="E10" s="244"/>
      <c r="F10" s="244"/>
      <c r="G10" s="1119" t="s">
        <v>475</v>
      </c>
      <c r="H10" s="1120"/>
      <c r="I10" s="1120"/>
      <c r="J10" s="1121"/>
      <c r="K10" s="267">
        <v>73153</v>
      </c>
      <c r="L10" s="268">
        <v>8541</v>
      </c>
      <c r="M10" s="269">
        <v>15438</v>
      </c>
      <c r="N10" s="270">
        <v>-44.7</v>
      </c>
    </row>
    <row r="11" spans="1:16" ht="13.5" customHeight="1">
      <c r="A11" s="248"/>
      <c r="B11" s="244"/>
      <c r="C11" s="244"/>
      <c r="D11" s="244"/>
      <c r="E11" s="244"/>
      <c r="F11" s="244"/>
      <c r="G11" s="1119" t="s">
        <v>476</v>
      </c>
      <c r="H11" s="1120"/>
      <c r="I11" s="1120"/>
      <c r="J11" s="1121"/>
      <c r="K11" s="267">
        <v>103070</v>
      </c>
      <c r="L11" s="268">
        <v>12034</v>
      </c>
      <c r="M11" s="269">
        <v>22352</v>
      </c>
      <c r="N11" s="270">
        <v>-46.2</v>
      </c>
    </row>
    <row r="12" spans="1:16" ht="13.5" customHeight="1">
      <c r="A12" s="248"/>
      <c r="B12" s="244"/>
      <c r="C12" s="244"/>
      <c r="D12" s="244"/>
      <c r="E12" s="244"/>
      <c r="F12" s="244"/>
      <c r="G12" s="1119" t="s">
        <v>477</v>
      </c>
      <c r="H12" s="1120"/>
      <c r="I12" s="1120"/>
      <c r="J12" s="1121"/>
      <c r="K12" s="267" t="s">
        <v>478</v>
      </c>
      <c r="L12" s="268" t="s">
        <v>478</v>
      </c>
      <c r="M12" s="269">
        <v>2530</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v>17975</v>
      </c>
      <c r="L14" s="268">
        <v>2099</v>
      </c>
      <c r="M14" s="269">
        <v>5605</v>
      </c>
      <c r="N14" s="270">
        <v>-62.6</v>
      </c>
    </row>
    <row r="15" spans="1:16" ht="13.5" customHeight="1">
      <c r="A15" s="248"/>
      <c r="B15" s="244"/>
      <c r="C15" s="244"/>
      <c r="D15" s="244"/>
      <c r="E15" s="244"/>
      <c r="F15" s="244"/>
      <c r="G15" s="1119" t="s">
        <v>481</v>
      </c>
      <c r="H15" s="1120"/>
      <c r="I15" s="1120"/>
      <c r="J15" s="1121"/>
      <c r="K15" s="267">
        <v>18489</v>
      </c>
      <c r="L15" s="268">
        <v>2159</v>
      </c>
      <c r="M15" s="269">
        <v>3103</v>
      </c>
      <c r="N15" s="270">
        <v>-30.4</v>
      </c>
    </row>
    <row r="16" spans="1:16">
      <c r="A16" s="248"/>
      <c r="B16" s="244"/>
      <c r="C16" s="244"/>
      <c r="D16" s="244"/>
      <c r="E16" s="244"/>
      <c r="F16" s="244"/>
      <c r="G16" s="1122" t="s">
        <v>482</v>
      </c>
      <c r="H16" s="1123"/>
      <c r="I16" s="1123"/>
      <c r="J16" s="1124"/>
      <c r="K16" s="268">
        <v>-88575</v>
      </c>
      <c r="L16" s="268">
        <v>-10342</v>
      </c>
      <c r="M16" s="269">
        <v>-15159</v>
      </c>
      <c r="N16" s="270">
        <v>-31.8</v>
      </c>
    </row>
    <row r="17" spans="1:16">
      <c r="A17" s="248"/>
      <c r="B17" s="244"/>
      <c r="C17" s="244"/>
      <c r="D17" s="244"/>
      <c r="E17" s="244"/>
      <c r="F17" s="244"/>
      <c r="G17" s="1122" t="s">
        <v>172</v>
      </c>
      <c r="H17" s="1123"/>
      <c r="I17" s="1123"/>
      <c r="J17" s="1124"/>
      <c r="K17" s="268">
        <v>1030529</v>
      </c>
      <c r="L17" s="268">
        <v>120319</v>
      </c>
      <c r="M17" s="269">
        <v>172052</v>
      </c>
      <c r="N17" s="270">
        <v>-30.1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12.38</v>
      </c>
      <c r="L21" s="281">
        <v>15.52</v>
      </c>
      <c r="M21" s="282">
        <v>-3.14</v>
      </c>
      <c r="N21" s="249"/>
      <c r="O21" s="283"/>
      <c r="P21" s="279"/>
    </row>
    <row r="22" spans="1:16" s="284" customFormat="1">
      <c r="A22" s="279"/>
      <c r="B22" s="249"/>
      <c r="C22" s="249"/>
      <c r="D22" s="249"/>
      <c r="E22" s="249"/>
      <c r="F22" s="249"/>
      <c r="G22" s="1114" t="s">
        <v>488</v>
      </c>
      <c r="H22" s="1115"/>
      <c r="I22" s="1115"/>
      <c r="J22" s="1116"/>
      <c r="K22" s="285">
        <v>97.6</v>
      </c>
      <c r="L22" s="286">
        <v>95.8</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603021</v>
      </c>
      <c r="L32" s="294">
        <v>70405</v>
      </c>
      <c r="M32" s="295">
        <v>106666</v>
      </c>
      <c r="N32" s="296">
        <v>-34</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439</v>
      </c>
      <c r="N34" s="296" t="s">
        <v>478</v>
      </c>
    </row>
    <row r="35" spans="1:16" ht="27" customHeight="1">
      <c r="A35" s="248"/>
      <c r="B35" s="244"/>
      <c r="C35" s="244"/>
      <c r="D35" s="244"/>
      <c r="E35" s="244"/>
      <c r="F35" s="244"/>
      <c r="G35" s="1130" t="s">
        <v>494</v>
      </c>
      <c r="H35" s="1131"/>
      <c r="I35" s="1131"/>
      <c r="J35" s="1132"/>
      <c r="K35" s="294">
        <v>210548</v>
      </c>
      <c r="L35" s="294">
        <v>24582</v>
      </c>
      <c r="M35" s="295">
        <v>24405</v>
      </c>
      <c r="N35" s="296">
        <v>0.7</v>
      </c>
    </row>
    <row r="36" spans="1:16" ht="27" customHeight="1">
      <c r="A36" s="248"/>
      <c r="B36" s="244"/>
      <c r="C36" s="244"/>
      <c r="D36" s="244"/>
      <c r="E36" s="244"/>
      <c r="F36" s="244"/>
      <c r="G36" s="1130" t="s">
        <v>495</v>
      </c>
      <c r="H36" s="1131"/>
      <c r="I36" s="1131"/>
      <c r="J36" s="1132"/>
      <c r="K36" s="294">
        <v>11591</v>
      </c>
      <c r="L36" s="294">
        <v>1353</v>
      </c>
      <c r="M36" s="295">
        <v>4847</v>
      </c>
      <c r="N36" s="296">
        <v>-72.099999999999994</v>
      </c>
    </row>
    <row r="37" spans="1:16" ht="13.5" customHeight="1">
      <c r="A37" s="248"/>
      <c r="B37" s="244"/>
      <c r="C37" s="244"/>
      <c r="D37" s="244"/>
      <c r="E37" s="244"/>
      <c r="F37" s="244"/>
      <c r="G37" s="1130" t="s">
        <v>496</v>
      </c>
      <c r="H37" s="1131"/>
      <c r="I37" s="1131"/>
      <c r="J37" s="1132"/>
      <c r="K37" s="294">
        <v>25738</v>
      </c>
      <c r="L37" s="294">
        <v>3005</v>
      </c>
      <c r="M37" s="295">
        <v>2124</v>
      </c>
      <c r="N37" s="296">
        <v>41.5</v>
      </c>
    </row>
    <row r="38" spans="1:16" ht="27" customHeight="1">
      <c r="A38" s="248"/>
      <c r="B38" s="244"/>
      <c r="C38" s="244"/>
      <c r="D38" s="244"/>
      <c r="E38" s="244"/>
      <c r="F38" s="244"/>
      <c r="G38" s="1133" t="s">
        <v>497</v>
      </c>
      <c r="H38" s="1134"/>
      <c r="I38" s="1134"/>
      <c r="J38" s="1135"/>
      <c r="K38" s="297" t="s">
        <v>478</v>
      </c>
      <c r="L38" s="297" t="s">
        <v>478</v>
      </c>
      <c r="M38" s="298">
        <v>33</v>
      </c>
      <c r="N38" s="299" t="s">
        <v>478</v>
      </c>
      <c r="O38" s="293"/>
    </row>
    <row r="39" spans="1:16">
      <c r="A39" s="248"/>
      <c r="B39" s="244"/>
      <c r="C39" s="244"/>
      <c r="D39" s="244"/>
      <c r="E39" s="244"/>
      <c r="F39" s="244"/>
      <c r="G39" s="1133" t="s">
        <v>498</v>
      </c>
      <c r="H39" s="1134"/>
      <c r="I39" s="1134"/>
      <c r="J39" s="1135"/>
      <c r="K39" s="300">
        <v>-5614</v>
      </c>
      <c r="L39" s="300">
        <v>-655</v>
      </c>
      <c r="M39" s="301">
        <v>-5315</v>
      </c>
      <c r="N39" s="302">
        <v>-87.7</v>
      </c>
      <c r="O39" s="293"/>
    </row>
    <row r="40" spans="1:16" ht="27" customHeight="1">
      <c r="A40" s="248"/>
      <c r="B40" s="244"/>
      <c r="C40" s="244"/>
      <c r="D40" s="244"/>
      <c r="E40" s="244"/>
      <c r="F40" s="244"/>
      <c r="G40" s="1130" t="s">
        <v>499</v>
      </c>
      <c r="H40" s="1131"/>
      <c r="I40" s="1131"/>
      <c r="J40" s="1132"/>
      <c r="K40" s="300">
        <v>-680211</v>
      </c>
      <c r="L40" s="300">
        <v>-79418</v>
      </c>
      <c r="M40" s="301">
        <v>-96584</v>
      </c>
      <c r="N40" s="302">
        <v>-17.8</v>
      </c>
      <c r="O40" s="293"/>
    </row>
    <row r="41" spans="1:16">
      <c r="A41" s="248"/>
      <c r="B41" s="244"/>
      <c r="C41" s="244"/>
      <c r="D41" s="244"/>
      <c r="E41" s="244"/>
      <c r="F41" s="244"/>
      <c r="G41" s="1136" t="s">
        <v>283</v>
      </c>
      <c r="H41" s="1137"/>
      <c r="I41" s="1137"/>
      <c r="J41" s="1138"/>
      <c r="K41" s="294">
        <v>165073</v>
      </c>
      <c r="L41" s="300">
        <v>19273</v>
      </c>
      <c r="M41" s="301">
        <v>36615</v>
      </c>
      <c r="N41" s="302">
        <v>-47.4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723155</v>
      </c>
      <c r="J51" s="320">
        <v>78741</v>
      </c>
      <c r="K51" s="321">
        <v>-38.4</v>
      </c>
      <c r="L51" s="322">
        <v>95443</v>
      </c>
      <c r="M51" s="323">
        <v>9.8000000000000007</v>
      </c>
      <c r="N51" s="324">
        <v>-48.2</v>
      </c>
    </row>
    <row r="52" spans="1:14">
      <c r="A52" s="248"/>
      <c r="B52" s="244"/>
      <c r="C52" s="244"/>
      <c r="D52" s="244"/>
      <c r="E52" s="244"/>
      <c r="F52" s="244"/>
      <c r="G52" s="325"/>
      <c r="H52" s="326" t="s">
        <v>510</v>
      </c>
      <c r="I52" s="327">
        <v>600237</v>
      </c>
      <c r="J52" s="328">
        <v>65357</v>
      </c>
      <c r="K52" s="329">
        <v>-28.9</v>
      </c>
      <c r="L52" s="330">
        <v>48538</v>
      </c>
      <c r="M52" s="331">
        <v>-4.5999999999999996</v>
      </c>
      <c r="N52" s="332">
        <v>-24.3</v>
      </c>
    </row>
    <row r="53" spans="1:14">
      <c r="A53" s="248"/>
      <c r="B53" s="244"/>
      <c r="C53" s="244"/>
      <c r="D53" s="244"/>
      <c r="E53" s="244"/>
      <c r="F53" s="244"/>
      <c r="G53" s="310" t="s">
        <v>511</v>
      </c>
      <c r="H53" s="311"/>
      <c r="I53" s="319">
        <v>1391788</v>
      </c>
      <c r="J53" s="320">
        <v>154763</v>
      </c>
      <c r="K53" s="321">
        <v>96.5</v>
      </c>
      <c r="L53" s="322">
        <v>146140</v>
      </c>
      <c r="M53" s="323">
        <v>53.1</v>
      </c>
      <c r="N53" s="324">
        <v>43.4</v>
      </c>
    </row>
    <row r="54" spans="1:14">
      <c r="A54" s="248"/>
      <c r="B54" s="244"/>
      <c r="C54" s="244"/>
      <c r="D54" s="244"/>
      <c r="E54" s="244"/>
      <c r="F54" s="244"/>
      <c r="G54" s="325"/>
      <c r="H54" s="326" t="s">
        <v>510</v>
      </c>
      <c r="I54" s="327">
        <v>812909</v>
      </c>
      <c r="J54" s="328">
        <v>90394</v>
      </c>
      <c r="K54" s="329">
        <v>38.299999999999997</v>
      </c>
      <c r="L54" s="330">
        <v>75451</v>
      </c>
      <c r="M54" s="331">
        <v>55.4</v>
      </c>
      <c r="N54" s="332">
        <v>-17.100000000000001</v>
      </c>
    </row>
    <row r="55" spans="1:14">
      <c r="A55" s="248"/>
      <c r="B55" s="244"/>
      <c r="C55" s="244"/>
      <c r="D55" s="244"/>
      <c r="E55" s="244"/>
      <c r="F55" s="244"/>
      <c r="G55" s="310" t="s">
        <v>512</v>
      </c>
      <c r="H55" s="311"/>
      <c r="I55" s="319">
        <v>779246</v>
      </c>
      <c r="J55" s="320">
        <v>87941</v>
      </c>
      <c r="K55" s="321">
        <v>-43.2</v>
      </c>
      <c r="L55" s="322">
        <v>146641</v>
      </c>
      <c r="M55" s="323">
        <v>0.3</v>
      </c>
      <c r="N55" s="324">
        <v>-43.5</v>
      </c>
    </row>
    <row r="56" spans="1:14">
      <c r="A56" s="248"/>
      <c r="B56" s="244"/>
      <c r="C56" s="244"/>
      <c r="D56" s="244"/>
      <c r="E56" s="244"/>
      <c r="F56" s="244"/>
      <c r="G56" s="325"/>
      <c r="H56" s="326" t="s">
        <v>510</v>
      </c>
      <c r="I56" s="327">
        <v>505879</v>
      </c>
      <c r="J56" s="328">
        <v>57091</v>
      </c>
      <c r="K56" s="329">
        <v>-36.799999999999997</v>
      </c>
      <c r="L56" s="330">
        <v>68142</v>
      </c>
      <c r="M56" s="331">
        <v>-9.6999999999999993</v>
      </c>
      <c r="N56" s="332">
        <v>-27.1</v>
      </c>
    </row>
    <row r="57" spans="1:14">
      <c r="A57" s="248"/>
      <c r="B57" s="244"/>
      <c r="C57" s="244"/>
      <c r="D57" s="244"/>
      <c r="E57" s="244"/>
      <c r="F57" s="244"/>
      <c r="G57" s="310" t="s">
        <v>513</v>
      </c>
      <c r="H57" s="311"/>
      <c r="I57" s="319">
        <v>931342</v>
      </c>
      <c r="J57" s="320">
        <v>106293</v>
      </c>
      <c r="K57" s="321">
        <v>20.9</v>
      </c>
      <c r="L57" s="322">
        <v>174587</v>
      </c>
      <c r="M57" s="323">
        <v>19.100000000000001</v>
      </c>
      <c r="N57" s="324">
        <v>1.8</v>
      </c>
    </row>
    <row r="58" spans="1:14">
      <c r="A58" s="248"/>
      <c r="B58" s="244"/>
      <c r="C58" s="244"/>
      <c r="D58" s="244"/>
      <c r="E58" s="244"/>
      <c r="F58" s="244"/>
      <c r="G58" s="325"/>
      <c r="H58" s="326" t="s">
        <v>510</v>
      </c>
      <c r="I58" s="327">
        <v>400621</v>
      </c>
      <c r="J58" s="328">
        <v>45723</v>
      </c>
      <c r="K58" s="329">
        <v>-19.899999999999999</v>
      </c>
      <c r="L58" s="330">
        <v>79695</v>
      </c>
      <c r="M58" s="331">
        <v>17</v>
      </c>
      <c r="N58" s="332">
        <v>-36.9</v>
      </c>
    </row>
    <row r="59" spans="1:14">
      <c r="A59" s="248"/>
      <c r="B59" s="244"/>
      <c r="C59" s="244"/>
      <c r="D59" s="244"/>
      <c r="E59" s="244"/>
      <c r="F59" s="244"/>
      <c r="G59" s="310" t="s">
        <v>514</v>
      </c>
      <c r="H59" s="311"/>
      <c r="I59" s="319">
        <v>694722</v>
      </c>
      <c r="J59" s="320">
        <v>81112</v>
      </c>
      <c r="K59" s="321">
        <v>-23.7</v>
      </c>
      <c r="L59" s="322">
        <v>175675</v>
      </c>
      <c r="M59" s="323">
        <v>0.6</v>
      </c>
      <c r="N59" s="324">
        <v>-24.3</v>
      </c>
    </row>
    <row r="60" spans="1:14">
      <c r="A60" s="248"/>
      <c r="B60" s="244"/>
      <c r="C60" s="244"/>
      <c r="D60" s="244"/>
      <c r="E60" s="244"/>
      <c r="F60" s="244"/>
      <c r="G60" s="325"/>
      <c r="H60" s="326" t="s">
        <v>510</v>
      </c>
      <c r="I60" s="333">
        <v>434862</v>
      </c>
      <c r="J60" s="328">
        <v>50772</v>
      </c>
      <c r="K60" s="329">
        <v>11</v>
      </c>
      <c r="L60" s="330">
        <v>87698</v>
      </c>
      <c r="M60" s="331">
        <v>10</v>
      </c>
      <c r="N60" s="332">
        <v>1</v>
      </c>
    </row>
    <row r="61" spans="1:14">
      <c r="A61" s="248"/>
      <c r="B61" s="244"/>
      <c r="C61" s="244"/>
      <c r="D61" s="244"/>
      <c r="E61" s="244"/>
      <c r="F61" s="244"/>
      <c r="G61" s="310" t="s">
        <v>515</v>
      </c>
      <c r="H61" s="334"/>
      <c r="I61" s="335">
        <v>904051</v>
      </c>
      <c r="J61" s="336">
        <v>101770</v>
      </c>
      <c r="K61" s="337">
        <v>2.4</v>
      </c>
      <c r="L61" s="338">
        <v>147697</v>
      </c>
      <c r="M61" s="339">
        <v>16.600000000000001</v>
      </c>
      <c r="N61" s="324">
        <v>-14.2</v>
      </c>
    </row>
    <row r="62" spans="1:14">
      <c r="A62" s="248"/>
      <c r="B62" s="244"/>
      <c r="C62" s="244"/>
      <c r="D62" s="244"/>
      <c r="E62" s="244"/>
      <c r="F62" s="244"/>
      <c r="G62" s="325"/>
      <c r="H62" s="326" t="s">
        <v>510</v>
      </c>
      <c r="I62" s="327">
        <v>550902</v>
      </c>
      <c r="J62" s="328">
        <v>61867</v>
      </c>
      <c r="K62" s="329">
        <v>-7.3</v>
      </c>
      <c r="L62" s="330">
        <v>71905</v>
      </c>
      <c r="M62" s="331">
        <v>13.6</v>
      </c>
      <c r="N62" s="332">
        <v>-20.9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E45" sqref="E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14.58</v>
      </c>
      <c r="G47" s="12">
        <v>18.16</v>
      </c>
      <c r="H47" s="12">
        <v>19.579999999999998</v>
      </c>
      <c r="I47" s="12">
        <v>19.670000000000002</v>
      </c>
      <c r="J47" s="13">
        <v>20.62</v>
      </c>
    </row>
    <row r="48" spans="2:10" ht="57.75" customHeight="1">
      <c r="B48" s="14"/>
      <c r="C48" s="1141" t="s">
        <v>4</v>
      </c>
      <c r="D48" s="1141"/>
      <c r="E48" s="1142"/>
      <c r="F48" s="15">
        <v>3.29</v>
      </c>
      <c r="G48" s="16">
        <v>3.72</v>
      </c>
      <c r="H48" s="16">
        <v>1.52</v>
      </c>
      <c r="I48" s="16">
        <v>3.88</v>
      </c>
      <c r="J48" s="17">
        <v>5.3</v>
      </c>
    </row>
    <row r="49" spans="2:10" ht="57.75" customHeight="1" thickBot="1">
      <c r="B49" s="18"/>
      <c r="C49" s="1143" t="s">
        <v>5</v>
      </c>
      <c r="D49" s="1143"/>
      <c r="E49" s="1144"/>
      <c r="F49" s="19">
        <v>6.02</v>
      </c>
      <c r="G49" s="20">
        <v>7.05</v>
      </c>
      <c r="H49" s="20">
        <v>3.48</v>
      </c>
      <c r="I49" s="20">
        <v>9.1199999999999992</v>
      </c>
      <c r="J49" s="21">
        <v>1.24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 zoomScale="70" zoomScaleNormal="70"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6.58</v>
      </c>
      <c r="G34" s="33">
        <v>6.61</v>
      </c>
      <c r="H34" s="33">
        <v>6.69</v>
      </c>
      <c r="I34" s="33">
        <v>6.48</v>
      </c>
      <c r="J34" s="34">
        <v>7.66</v>
      </c>
      <c r="K34" s="22"/>
      <c r="L34" s="22"/>
      <c r="M34" s="22"/>
      <c r="N34" s="22"/>
      <c r="O34" s="22"/>
      <c r="P34" s="22"/>
    </row>
    <row r="35" spans="1:16" ht="39" customHeight="1">
      <c r="A35" s="22"/>
      <c r="B35" s="35"/>
      <c r="C35" s="1145" t="s">
        <v>523</v>
      </c>
      <c r="D35" s="1146"/>
      <c r="E35" s="1147"/>
      <c r="F35" s="36">
        <v>3.29</v>
      </c>
      <c r="G35" s="37">
        <v>3.71</v>
      </c>
      <c r="H35" s="37">
        <v>1.52</v>
      </c>
      <c r="I35" s="37">
        <v>3.88</v>
      </c>
      <c r="J35" s="38">
        <v>5.3</v>
      </c>
      <c r="K35" s="22"/>
      <c r="L35" s="22"/>
      <c r="M35" s="22"/>
      <c r="N35" s="22"/>
      <c r="O35" s="22"/>
      <c r="P35" s="22"/>
    </row>
    <row r="36" spans="1:16" ht="39" customHeight="1">
      <c r="A36" s="22"/>
      <c r="B36" s="35"/>
      <c r="C36" s="1145" t="s">
        <v>524</v>
      </c>
      <c r="D36" s="1146"/>
      <c r="E36" s="1147"/>
      <c r="F36" s="36">
        <v>2.62</v>
      </c>
      <c r="G36" s="37">
        <v>2.93</v>
      </c>
      <c r="H36" s="37">
        <v>2.5</v>
      </c>
      <c r="I36" s="37">
        <v>3.19</v>
      </c>
      <c r="J36" s="38">
        <v>4.91</v>
      </c>
      <c r="K36" s="22"/>
      <c r="L36" s="22"/>
      <c r="M36" s="22"/>
      <c r="N36" s="22"/>
      <c r="O36" s="22"/>
      <c r="P36" s="22"/>
    </row>
    <row r="37" spans="1:16" ht="39" customHeight="1">
      <c r="A37" s="22"/>
      <c r="B37" s="35"/>
      <c r="C37" s="1145" t="s">
        <v>525</v>
      </c>
      <c r="D37" s="1146"/>
      <c r="E37" s="1147"/>
      <c r="F37" s="36">
        <v>0.26</v>
      </c>
      <c r="G37" s="37">
        <v>0.02</v>
      </c>
      <c r="H37" s="37">
        <v>0</v>
      </c>
      <c r="I37" s="37">
        <v>0.38</v>
      </c>
      <c r="J37" s="38">
        <v>0.32</v>
      </c>
      <c r="K37" s="22"/>
      <c r="L37" s="22"/>
      <c r="M37" s="22"/>
      <c r="N37" s="22"/>
      <c r="O37" s="22"/>
      <c r="P37" s="22"/>
    </row>
    <row r="38" spans="1:16" ht="39" customHeight="1">
      <c r="A38" s="22"/>
      <c r="B38" s="35"/>
      <c r="C38" s="1145" t="s">
        <v>526</v>
      </c>
      <c r="D38" s="1146"/>
      <c r="E38" s="1147"/>
      <c r="F38" s="36">
        <v>0.01</v>
      </c>
      <c r="G38" s="37">
        <v>0.03</v>
      </c>
      <c r="H38" s="37">
        <v>0.36</v>
      </c>
      <c r="I38" s="37">
        <v>0.08</v>
      </c>
      <c r="J38" s="38">
        <v>0.15</v>
      </c>
      <c r="K38" s="22"/>
      <c r="L38" s="22"/>
      <c r="M38" s="22"/>
      <c r="N38" s="22"/>
      <c r="O38" s="22"/>
      <c r="P38" s="22"/>
    </row>
    <row r="39" spans="1:16" ht="39" customHeight="1">
      <c r="A39" s="22"/>
      <c r="B39" s="35"/>
      <c r="C39" s="1145" t="s">
        <v>527</v>
      </c>
      <c r="D39" s="1146"/>
      <c r="E39" s="1147"/>
      <c r="F39" s="36">
        <v>0.01</v>
      </c>
      <c r="G39" s="37">
        <v>0.01</v>
      </c>
      <c r="H39" s="37">
        <v>0</v>
      </c>
      <c r="I39" s="37">
        <v>0.01</v>
      </c>
      <c r="J39" s="38">
        <v>0.02</v>
      </c>
      <c r="K39" s="22"/>
      <c r="L39" s="22"/>
      <c r="M39" s="22"/>
      <c r="N39" s="22"/>
      <c r="O39" s="22"/>
      <c r="P39" s="22"/>
    </row>
    <row r="40" spans="1:16" ht="39" customHeight="1">
      <c r="A40" s="22"/>
      <c r="B40" s="35"/>
      <c r="C40" s="1145" t="s">
        <v>528</v>
      </c>
      <c r="D40" s="1146"/>
      <c r="E40" s="1147"/>
      <c r="F40" s="36">
        <v>0.01</v>
      </c>
      <c r="G40" s="37">
        <v>0.01</v>
      </c>
      <c r="H40" s="37">
        <v>0</v>
      </c>
      <c r="I40" s="37">
        <v>0.01</v>
      </c>
      <c r="J40" s="38">
        <v>0.01</v>
      </c>
      <c r="K40" s="22"/>
      <c r="L40" s="22"/>
      <c r="M40" s="22"/>
      <c r="N40" s="22"/>
      <c r="O40" s="22"/>
      <c r="P40" s="22"/>
    </row>
    <row r="41" spans="1:16" ht="39" customHeight="1">
      <c r="A41" s="22"/>
      <c r="B41" s="35"/>
      <c r="C41" s="1145" t="s">
        <v>529</v>
      </c>
      <c r="D41" s="1146"/>
      <c r="E41" s="1147"/>
      <c r="F41" s="36">
        <v>0.01</v>
      </c>
      <c r="G41" s="37">
        <v>0.03</v>
      </c>
      <c r="H41" s="37">
        <v>0.01</v>
      </c>
      <c r="I41" s="37">
        <v>0.01</v>
      </c>
      <c r="J41" s="38">
        <v>0.01</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65" zoomScaleNormal="65"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834</v>
      </c>
      <c r="L45" s="60">
        <v>778</v>
      </c>
      <c r="M45" s="60">
        <v>716</v>
      </c>
      <c r="N45" s="60">
        <v>678</v>
      </c>
      <c r="O45" s="61">
        <v>603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261</v>
      </c>
      <c r="L48" s="64">
        <v>248</v>
      </c>
      <c r="M48" s="64">
        <v>255</v>
      </c>
      <c r="N48" s="64">
        <v>264</v>
      </c>
      <c r="O48" s="65">
        <v>211</v>
      </c>
      <c r="P48" s="48"/>
      <c r="Q48" s="48"/>
      <c r="R48" s="48"/>
      <c r="S48" s="48"/>
      <c r="T48" s="48"/>
      <c r="U48" s="48"/>
    </row>
    <row r="49" spans="1:21" ht="30.75" customHeight="1">
      <c r="A49" s="48"/>
      <c r="B49" s="1163"/>
      <c r="C49" s="1164"/>
      <c r="D49" s="62"/>
      <c r="E49" s="1155" t="s">
        <v>16</v>
      </c>
      <c r="F49" s="1155"/>
      <c r="G49" s="1155"/>
      <c r="H49" s="1155"/>
      <c r="I49" s="1155"/>
      <c r="J49" s="1156"/>
      <c r="K49" s="63">
        <v>48</v>
      </c>
      <c r="L49" s="64">
        <v>40</v>
      </c>
      <c r="M49" s="64">
        <v>24</v>
      </c>
      <c r="N49" s="64">
        <v>10</v>
      </c>
      <c r="O49" s="65">
        <v>12</v>
      </c>
      <c r="P49" s="48"/>
      <c r="Q49" s="48"/>
      <c r="R49" s="48"/>
      <c r="S49" s="48"/>
      <c r="T49" s="48"/>
      <c r="U49" s="48"/>
    </row>
    <row r="50" spans="1:21" ht="30.75" customHeight="1">
      <c r="A50" s="48"/>
      <c r="B50" s="1163"/>
      <c r="C50" s="1164"/>
      <c r="D50" s="62"/>
      <c r="E50" s="1155" t="s">
        <v>17</v>
      </c>
      <c r="F50" s="1155"/>
      <c r="G50" s="1155"/>
      <c r="H50" s="1155"/>
      <c r="I50" s="1155"/>
      <c r="J50" s="1156"/>
      <c r="K50" s="63">
        <v>27</v>
      </c>
      <c r="L50" s="64">
        <v>4</v>
      </c>
      <c r="M50" s="64">
        <v>4</v>
      </c>
      <c r="N50" s="64">
        <v>26</v>
      </c>
      <c r="O50" s="65">
        <v>26</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799</v>
      </c>
      <c r="L52" s="64">
        <v>783</v>
      </c>
      <c r="M52" s="64">
        <v>764</v>
      </c>
      <c r="N52" s="64">
        <v>756</v>
      </c>
      <c r="O52" s="65">
        <v>687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371</v>
      </c>
      <c r="L53" s="69">
        <v>287</v>
      </c>
      <c r="M53" s="69">
        <v>235</v>
      </c>
      <c r="N53" s="69">
        <v>222</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65" zoomScaleNormal="65"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5606</v>
      </c>
      <c r="J41" s="83">
        <v>5296</v>
      </c>
      <c r="K41" s="83">
        <v>4832</v>
      </c>
      <c r="L41" s="83">
        <v>4229</v>
      </c>
      <c r="M41" s="84">
        <v>3913</v>
      </c>
    </row>
    <row r="42" spans="2:13" ht="27.75" customHeight="1">
      <c r="B42" s="1171"/>
      <c r="C42" s="1172"/>
      <c r="D42" s="85"/>
      <c r="E42" s="1177" t="s">
        <v>26</v>
      </c>
      <c r="F42" s="1177"/>
      <c r="G42" s="1177"/>
      <c r="H42" s="1178"/>
      <c r="I42" s="86">
        <v>297</v>
      </c>
      <c r="J42" s="87">
        <v>270</v>
      </c>
      <c r="K42" s="87">
        <v>243</v>
      </c>
      <c r="L42" s="87">
        <v>217</v>
      </c>
      <c r="M42" s="88">
        <v>192</v>
      </c>
    </row>
    <row r="43" spans="2:13" ht="27.75" customHeight="1">
      <c r="B43" s="1171"/>
      <c r="C43" s="1172"/>
      <c r="D43" s="85"/>
      <c r="E43" s="1177" t="s">
        <v>27</v>
      </c>
      <c r="F43" s="1177"/>
      <c r="G43" s="1177"/>
      <c r="H43" s="1178"/>
      <c r="I43" s="86">
        <v>2646</v>
      </c>
      <c r="J43" s="87">
        <v>2555</v>
      </c>
      <c r="K43" s="87">
        <v>2698</v>
      </c>
      <c r="L43" s="87">
        <v>2676</v>
      </c>
      <c r="M43" s="88">
        <v>2663</v>
      </c>
    </row>
    <row r="44" spans="2:13" ht="27.75" customHeight="1">
      <c r="B44" s="1171"/>
      <c r="C44" s="1172"/>
      <c r="D44" s="85"/>
      <c r="E44" s="1177" t="s">
        <v>28</v>
      </c>
      <c r="F44" s="1177"/>
      <c r="G44" s="1177"/>
      <c r="H44" s="1178"/>
      <c r="I44" s="86">
        <v>113</v>
      </c>
      <c r="J44" s="87">
        <v>70</v>
      </c>
      <c r="K44" s="87">
        <v>5</v>
      </c>
      <c r="L44" s="87">
        <v>39</v>
      </c>
      <c r="M44" s="88">
        <v>33</v>
      </c>
    </row>
    <row r="45" spans="2:13" ht="27.75" customHeight="1">
      <c r="B45" s="1171"/>
      <c r="C45" s="1172"/>
      <c r="D45" s="85"/>
      <c r="E45" s="1177" t="s">
        <v>29</v>
      </c>
      <c r="F45" s="1177"/>
      <c r="G45" s="1177"/>
      <c r="H45" s="1178"/>
      <c r="I45" s="86">
        <v>1061</v>
      </c>
      <c r="J45" s="87">
        <v>1043</v>
      </c>
      <c r="K45" s="87">
        <v>1093</v>
      </c>
      <c r="L45" s="87">
        <v>1018</v>
      </c>
      <c r="M45" s="88">
        <v>1019</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1608</v>
      </c>
      <c r="J49" s="87">
        <v>1572</v>
      </c>
      <c r="K49" s="87">
        <v>1615</v>
      </c>
      <c r="L49" s="87">
        <v>1696</v>
      </c>
      <c r="M49" s="88">
        <v>1838</v>
      </c>
    </row>
    <row r="50" spans="2:13" ht="27.75" customHeight="1">
      <c r="B50" s="1171"/>
      <c r="C50" s="1172"/>
      <c r="D50" s="85"/>
      <c r="E50" s="1177" t="s">
        <v>35</v>
      </c>
      <c r="F50" s="1177"/>
      <c r="G50" s="1177"/>
      <c r="H50" s="1178"/>
      <c r="I50" s="86">
        <v>49</v>
      </c>
      <c r="J50" s="87">
        <v>58</v>
      </c>
      <c r="K50" s="87">
        <v>58</v>
      </c>
      <c r="L50" s="87">
        <v>63</v>
      </c>
      <c r="M50" s="88">
        <v>64</v>
      </c>
    </row>
    <row r="51" spans="2:13" ht="27.75" customHeight="1">
      <c r="B51" s="1173"/>
      <c r="C51" s="1174"/>
      <c r="D51" s="85"/>
      <c r="E51" s="1177" t="s">
        <v>36</v>
      </c>
      <c r="F51" s="1177"/>
      <c r="G51" s="1177"/>
      <c r="H51" s="1178"/>
      <c r="I51" s="86">
        <v>6285</v>
      </c>
      <c r="J51" s="87">
        <v>6101</v>
      </c>
      <c r="K51" s="87">
        <v>5720</v>
      </c>
      <c r="L51" s="87">
        <v>5355</v>
      </c>
      <c r="M51" s="88">
        <v>4984</v>
      </c>
    </row>
    <row r="52" spans="2:13" ht="27.75" customHeight="1" thickBot="1">
      <c r="B52" s="1181" t="s">
        <v>37</v>
      </c>
      <c r="C52" s="1182"/>
      <c r="D52" s="90"/>
      <c r="E52" s="1183" t="s">
        <v>38</v>
      </c>
      <c r="F52" s="1183"/>
      <c r="G52" s="1183"/>
      <c r="H52" s="1184"/>
      <c r="I52" s="91">
        <v>1779</v>
      </c>
      <c r="J52" s="92">
        <v>1502</v>
      </c>
      <c r="K52" s="92">
        <v>1479</v>
      </c>
      <c r="L52" s="92">
        <v>1066</v>
      </c>
      <c r="M52" s="93">
        <v>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78741</v>
      </c>
      <c r="E3" s="116"/>
      <c r="F3" s="117">
        <v>95443</v>
      </c>
      <c r="G3" s="118"/>
      <c r="H3" s="119"/>
    </row>
    <row r="4" spans="1:8">
      <c r="A4" s="120"/>
      <c r="B4" s="121"/>
      <c r="C4" s="122"/>
      <c r="D4" s="123">
        <v>65357</v>
      </c>
      <c r="E4" s="124"/>
      <c r="F4" s="125">
        <v>48538</v>
      </c>
      <c r="G4" s="126"/>
      <c r="H4" s="127"/>
    </row>
    <row r="5" spans="1:8">
      <c r="A5" s="108" t="s">
        <v>511</v>
      </c>
      <c r="B5" s="113"/>
      <c r="C5" s="114"/>
      <c r="D5" s="115">
        <v>154763</v>
      </c>
      <c r="E5" s="116"/>
      <c r="F5" s="117">
        <v>146140</v>
      </c>
      <c r="G5" s="118"/>
      <c r="H5" s="119"/>
    </row>
    <row r="6" spans="1:8">
      <c r="A6" s="120"/>
      <c r="B6" s="121"/>
      <c r="C6" s="122"/>
      <c r="D6" s="123">
        <v>90394</v>
      </c>
      <c r="E6" s="124"/>
      <c r="F6" s="125">
        <v>75451</v>
      </c>
      <c r="G6" s="126"/>
      <c r="H6" s="127"/>
    </row>
    <row r="7" spans="1:8">
      <c r="A7" s="108" t="s">
        <v>512</v>
      </c>
      <c r="B7" s="113"/>
      <c r="C7" s="114"/>
      <c r="D7" s="115">
        <v>87941</v>
      </c>
      <c r="E7" s="116"/>
      <c r="F7" s="117">
        <v>146641</v>
      </c>
      <c r="G7" s="118"/>
      <c r="H7" s="119"/>
    </row>
    <row r="8" spans="1:8">
      <c r="A8" s="120"/>
      <c r="B8" s="121"/>
      <c r="C8" s="122"/>
      <c r="D8" s="123">
        <v>57091</v>
      </c>
      <c r="E8" s="124"/>
      <c r="F8" s="125">
        <v>68142</v>
      </c>
      <c r="G8" s="126"/>
      <c r="H8" s="127"/>
    </row>
    <row r="9" spans="1:8">
      <c r="A9" s="108" t="s">
        <v>513</v>
      </c>
      <c r="B9" s="113"/>
      <c r="C9" s="114"/>
      <c r="D9" s="115">
        <v>106293</v>
      </c>
      <c r="E9" s="116"/>
      <c r="F9" s="117">
        <v>174587</v>
      </c>
      <c r="G9" s="118"/>
      <c r="H9" s="119"/>
    </row>
    <row r="10" spans="1:8">
      <c r="A10" s="120"/>
      <c r="B10" s="121"/>
      <c r="C10" s="122"/>
      <c r="D10" s="123">
        <v>45723</v>
      </c>
      <c r="E10" s="124"/>
      <c r="F10" s="125">
        <v>79695</v>
      </c>
      <c r="G10" s="126"/>
      <c r="H10" s="127"/>
    </row>
    <row r="11" spans="1:8">
      <c r="A11" s="108" t="s">
        <v>514</v>
      </c>
      <c r="B11" s="113"/>
      <c r="C11" s="114"/>
      <c r="D11" s="115">
        <v>81112</v>
      </c>
      <c r="E11" s="116"/>
      <c r="F11" s="117">
        <v>175675</v>
      </c>
      <c r="G11" s="118"/>
      <c r="H11" s="119"/>
    </row>
    <row r="12" spans="1:8">
      <c r="A12" s="120"/>
      <c r="B12" s="121"/>
      <c r="C12" s="128"/>
      <c r="D12" s="123">
        <v>50772</v>
      </c>
      <c r="E12" s="124"/>
      <c r="F12" s="125">
        <v>87698</v>
      </c>
      <c r="G12" s="126"/>
      <c r="H12" s="127"/>
    </row>
    <row r="13" spans="1:8">
      <c r="A13" s="108"/>
      <c r="B13" s="113"/>
      <c r="C13" s="129"/>
      <c r="D13" s="130">
        <v>101770</v>
      </c>
      <c r="E13" s="131"/>
      <c r="F13" s="132">
        <v>147697</v>
      </c>
      <c r="G13" s="133"/>
      <c r="H13" s="119"/>
    </row>
    <row r="14" spans="1:8">
      <c r="A14" s="120"/>
      <c r="B14" s="121"/>
      <c r="C14" s="122"/>
      <c r="D14" s="123">
        <v>61867</v>
      </c>
      <c r="E14" s="124"/>
      <c r="F14" s="125">
        <v>71905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3.29</v>
      </c>
      <c r="C19" s="134">
        <f>ROUND(VALUE(SUBSTITUTE(実質収支比率等に係る経年分析!G$48,"▲","-")),2)</f>
        <v>3.72</v>
      </c>
      <c r="D19" s="134">
        <f>ROUND(VALUE(SUBSTITUTE(実質収支比率等に係る経年分析!H$48,"▲","-")),2)</f>
        <v>1.52</v>
      </c>
      <c r="E19" s="134">
        <f>ROUND(VALUE(SUBSTITUTE(実質収支比率等に係る経年分析!I$48,"▲","-")),2)</f>
        <v>3.88</v>
      </c>
      <c r="F19" s="134">
        <f>ROUND(VALUE(SUBSTITUTE(実質収支比率等に係る経年分析!J$48,"▲","-")),2)</f>
        <v>5.3</v>
      </c>
    </row>
    <row r="20" spans="1:11">
      <c r="A20" s="134" t="s">
        <v>43</v>
      </c>
      <c r="B20" s="134">
        <f>ROUND(VALUE(SUBSTITUTE(実質収支比率等に係る経年分析!F$47,"▲","-")),2)</f>
        <v>14.58</v>
      </c>
      <c r="C20" s="134">
        <f>ROUND(VALUE(SUBSTITUTE(実質収支比率等に係る経年分析!G$47,"▲","-")),2)</f>
        <v>18.16</v>
      </c>
      <c r="D20" s="134">
        <f>ROUND(VALUE(SUBSTITUTE(実質収支比率等に係る経年分析!H$47,"▲","-")),2)</f>
        <v>19.579999999999998</v>
      </c>
      <c r="E20" s="134">
        <f>ROUND(VALUE(SUBSTITUTE(実質収支比率等に係る経年分析!I$47,"▲","-")),2)</f>
        <v>19.670000000000002</v>
      </c>
      <c r="F20" s="134">
        <f>ROUND(VALUE(SUBSTITUTE(実質収支比率等に係る経年分析!J$47,"▲","-")),2)</f>
        <v>20.62</v>
      </c>
    </row>
    <row r="21" spans="1:11">
      <c r="A21" s="134" t="s">
        <v>44</v>
      </c>
      <c r="B21" s="134">
        <f>IF(ISNUMBER(VALUE(SUBSTITUTE(実質収支比率等に係る経年分析!F$49,"▲","-"))),ROUND(VALUE(SUBSTITUTE(実質収支比率等に係る経年分析!F$49,"▲","-")),2),NA())</f>
        <v>6.02</v>
      </c>
      <c r="C21" s="134">
        <f>IF(ISNUMBER(VALUE(SUBSTITUTE(実質収支比率等に係る経年分析!G$49,"▲","-"))),ROUND(VALUE(SUBSTITUTE(実質収支比率等に係る経年分析!G$49,"▲","-")),2),NA())</f>
        <v>7.05</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9.1199999999999992</v>
      </c>
      <c r="F21" s="134">
        <f>IF(ISNUMBER(VALUE(SUBSTITUTE(実質収支比率等に係る経年分析!J$49,"▲","-"))),ROUND(VALUE(SUBSTITUTE(実質収支比率等に係る経年分析!J$49,"▲","-")),2),NA())</f>
        <v>1.24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真室川町公共下水道事業特別会計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まむろ川温泉梅里苑事業特別会計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真室川町水道事業特別会計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799</v>
      </c>
      <c r="E42" s="136"/>
      <c r="F42" s="136"/>
      <c r="G42" s="136">
        <f>'実質公債費比率（分子）の構造'!L$52</f>
        <v>783</v>
      </c>
      <c r="H42" s="136"/>
      <c r="I42" s="136"/>
      <c r="J42" s="136">
        <f>'実質公債費比率（分子）の構造'!M$52</f>
        <v>764</v>
      </c>
      <c r="K42" s="136"/>
      <c r="L42" s="136"/>
      <c r="M42" s="136">
        <f>'実質公債費比率（分子）の構造'!N$52</f>
        <v>756</v>
      </c>
      <c r="N42" s="136"/>
      <c r="O42" s="136"/>
      <c r="P42" s="136">
        <f>'実質公債費比率（分子）の構造'!O$52</f>
        <v>687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v>
      </c>
      <c r="C44" s="136"/>
      <c r="D44" s="136"/>
      <c r="E44" s="136">
        <f>'実質公債費比率（分子）の構造'!L$50</f>
        <v>4</v>
      </c>
      <c r="F44" s="136"/>
      <c r="G44" s="136"/>
      <c r="H44" s="136">
        <f>'実質公債費比率（分子）の構造'!M$50</f>
        <v>4</v>
      </c>
      <c r="I44" s="136"/>
      <c r="J44" s="136"/>
      <c r="K44" s="136">
        <f>'実質公債費比率（分子）の構造'!N$50</f>
        <v>26</v>
      </c>
      <c r="L44" s="136"/>
      <c r="M44" s="136"/>
      <c r="N44" s="136">
        <f>'実質公債費比率（分子）の構造'!O$50</f>
        <v>26</v>
      </c>
      <c r="O44" s="136"/>
      <c r="P44" s="136"/>
    </row>
    <row r="45" spans="1:16">
      <c r="A45" s="136" t="s">
        <v>54</v>
      </c>
      <c r="B45" s="136">
        <f>'実質公債費比率（分子）の構造'!K$49</f>
        <v>48</v>
      </c>
      <c r="C45" s="136"/>
      <c r="D45" s="136"/>
      <c r="E45" s="136">
        <f>'実質公債費比率（分子）の構造'!L$49</f>
        <v>40</v>
      </c>
      <c r="F45" s="136"/>
      <c r="G45" s="136"/>
      <c r="H45" s="136">
        <f>'実質公債費比率（分子）の構造'!M$49</f>
        <v>24</v>
      </c>
      <c r="I45" s="136"/>
      <c r="J45" s="136"/>
      <c r="K45" s="136">
        <f>'実質公債費比率（分子）の構造'!N$49</f>
        <v>10</v>
      </c>
      <c r="L45" s="136"/>
      <c r="M45" s="136"/>
      <c r="N45" s="136">
        <f>'実質公債費比率（分子）の構造'!O$49</f>
        <v>12</v>
      </c>
      <c r="O45" s="136"/>
      <c r="P45" s="136"/>
    </row>
    <row r="46" spans="1:16">
      <c r="A46" s="136" t="s">
        <v>55</v>
      </c>
      <c r="B46" s="136">
        <f>'実質公債費比率（分子）の構造'!K$48</f>
        <v>261</v>
      </c>
      <c r="C46" s="136"/>
      <c r="D46" s="136"/>
      <c r="E46" s="136">
        <f>'実質公債費比率（分子）の構造'!L$48</f>
        <v>248</v>
      </c>
      <c r="F46" s="136"/>
      <c r="G46" s="136"/>
      <c r="H46" s="136">
        <f>'実質公債費比率（分子）の構造'!M$48</f>
        <v>255</v>
      </c>
      <c r="I46" s="136"/>
      <c r="J46" s="136"/>
      <c r="K46" s="136">
        <f>'実質公債費比率（分子）の構造'!N$48</f>
        <v>264</v>
      </c>
      <c r="L46" s="136"/>
      <c r="M46" s="136"/>
      <c r="N46" s="136">
        <f>'実質公債費比率（分子）の構造'!O$48</f>
        <v>211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834</v>
      </c>
      <c r="C49" s="136"/>
      <c r="D49" s="136"/>
      <c r="E49" s="136">
        <f>'実質公債費比率（分子）の構造'!L$45</f>
        <v>778</v>
      </c>
      <c r="F49" s="136"/>
      <c r="G49" s="136"/>
      <c r="H49" s="136">
        <f>'実質公債費比率（分子）の構造'!M$45</f>
        <v>716</v>
      </c>
      <c r="I49" s="136"/>
      <c r="J49" s="136"/>
      <c r="K49" s="136">
        <f>'実質公債費比率（分子）の構造'!N$45</f>
        <v>678</v>
      </c>
      <c r="L49" s="136"/>
      <c r="M49" s="136"/>
      <c r="N49" s="136">
        <f>'実質公債費比率（分子）の構造'!O$45</f>
        <v>603</v>
      </c>
      <c r="O49" s="136"/>
      <c r="P49" s="136"/>
    </row>
    <row r="50" spans="1:16">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287</v>
      </c>
      <c r="G50" s="136" t="e">
        <f>NA()</f>
        <v>#N/A</v>
      </c>
      <c r="H50" s="136" t="e">
        <f>NA()</f>
        <v>#N/A</v>
      </c>
      <c r="I50" s="136">
        <f>IF(ISNUMBER('実質公債費比率（分子）の構造'!M$53),'実質公債費比率（分子）の構造'!M$53,NA())</f>
        <v>235</v>
      </c>
      <c r="J50" s="136" t="e">
        <f>NA()</f>
        <v>#N/A</v>
      </c>
      <c r="K50" s="136" t="e">
        <f>NA()</f>
        <v>#N/A</v>
      </c>
      <c r="L50" s="136">
        <f>IF(ISNUMBER('実質公債費比率（分子）の構造'!N$53),'実質公債費比率（分子）の構造'!N$53,NA())</f>
        <v>222</v>
      </c>
      <c r="M50" s="136" t="e">
        <f>NA()</f>
        <v>#N/A</v>
      </c>
      <c r="N50" s="136" t="e">
        <f>NA()</f>
        <v>#N/A</v>
      </c>
      <c r="O50" s="136">
        <f>IF(ISNUMBER('実質公債費比率（分子）の構造'!O$53),'実質公債費比率（分子）の構造'!O$53,NA())</f>
        <v>165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6285</v>
      </c>
      <c r="E56" s="135"/>
      <c r="F56" s="135"/>
      <c r="G56" s="135">
        <f>'将来負担比率（分子）の構造'!J$51</f>
        <v>6101</v>
      </c>
      <c r="H56" s="135"/>
      <c r="I56" s="135"/>
      <c r="J56" s="135">
        <f>'将来負担比率（分子）の構造'!K$51</f>
        <v>5720</v>
      </c>
      <c r="K56" s="135"/>
      <c r="L56" s="135"/>
      <c r="M56" s="135">
        <f>'将来負担比率（分子）の構造'!L$51</f>
        <v>5355</v>
      </c>
      <c r="N56" s="135"/>
      <c r="O56" s="135"/>
      <c r="P56" s="135">
        <f>'将来負担比率（分子）の構造'!M$51</f>
        <v>4984</v>
      </c>
    </row>
    <row r="57" spans="1:16">
      <c r="A57" s="135" t="s">
        <v>35</v>
      </c>
      <c r="B57" s="135"/>
      <c r="C57" s="135"/>
      <c r="D57" s="135">
        <f>'将来負担比率（分子）の構造'!I$50</f>
        <v>49</v>
      </c>
      <c r="E57" s="135"/>
      <c r="F57" s="135"/>
      <c r="G57" s="135">
        <f>'将来負担比率（分子）の構造'!J$50</f>
        <v>58</v>
      </c>
      <c r="H57" s="135"/>
      <c r="I57" s="135"/>
      <c r="J57" s="135">
        <f>'将来負担比率（分子）の構造'!K$50</f>
        <v>58</v>
      </c>
      <c r="K57" s="135"/>
      <c r="L57" s="135"/>
      <c r="M57" s="135">
        <f>'将来負担比率（分子）の構造'!L$50</f>
        <v>63</v>
      </c>
      <c r="N57" s="135"/>
      <c r="O57" s="135"/>
      <c r="P57" s="135">
        <f>'将来負担比率（分子）の構造'!M$50</f>
        <v>64</v>
      </c>
    </row>
    <row r="58" spans="1:16">
      <c r="A58" s="135" t="s">
        <v>34</v>
      </c>
      <c r="B58" s="135"/>
      <c r="C58" s="135"/>
      <c r="D58" s="135">
        <f>'将来負担比率（分子）の構造'!I$49</f>
        <v>1608</v>
      </c>
      <c r="E58" s="135"/>
      <c r="F58" s="135"/>
      <c r="G58" s="135">
        <f>'将来負担比率（分子）の構造'!J$49</f>
        <v>1572</v>
      </c>
      <c r="H58" s="135"/>
      <c r="I58" s="135"/>
      <c r="J58" s="135">
        <f>'将来負担比率（分子）の構造'!K$49</f>
        <v>1615</v>
      </c>
      <c r="K58" s="135"/>
      <c r="L58" s="135"/>
      <c r="M58" s="135">
        <f>'将来負担比率（分子）の構造'!L$49</f>
        <v>1696</v>
      </c>
      <c r="N58" s="135"/>
      <c r="O58" s="135"/>
      <c r="P58" s="135">
        <f>'将来負担比率（分子）の構造'!M$49</f>
        <v>1838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1061</v>
      </c>
      <c r="C62" s="135"/>
      <c r="D62" s="135"/>
      <c r="E62" s="135">
        <f>'将来負担比率（分子）の構造'!J$45</f>
        <v>1043</v>
      </c>
      <c r="F62" s="135"/>
      <c r="G62" s="135"/>
      <c r="H62" s="135">
        <f>'将来負担比率（分子）の構造'!K$45</f>
        <v>1093</v>
      </c>
      <c r="I62" s="135"/>
      <c r="J62" s="135"/>
      <c r="K62" s="135">
        <f>'将来負担比率（分子）の構造'!L$45</f>
        <v>1018</v>
      </c>
      <c r="L62" s="135"/>
      <c r="M62" s="135"/>
      <c r="N62" s="135">
        <f>'将来負担比率（分子）の構造'!M$45</f>
        <v>1019</v>
      </c>
      <c r="O62" s="135"/>
      <c r="P62" s="135"/>
    </row>
    <row r="63" spans="1:16">
      <c r="A63" s="135" t="s">
        <v>28</v>
      </c>
      <c r="B63" s="135">
        <f>'将来負担比率（分子）の構造'!I$44</f>
        <v>113</v>
      </c>
      <c r="C63" s="135"/>
      <c r="D63" s="135"/>
      <c r="E63" s="135">
        <f>'将来負担比率（分子）の構造'!J$44</f>
        <v>70</v>
      </c>
      <c r="F63" s="135"/>
      <c r="G63" s="135"/>
      <c r="H63" s="135">
        <f>'将来負担比率（分子）の構造'!K$44</f>
        <v>5</v>
      </c>
      <c r="I63" s="135"/>
      <c r="J63" s="135"/>
      <c r="K63" s="135">
        <f>'将来負担比率（分子）の構造'!L$44</f>
        <v>39</v>
      </c>
      <c r="L63" s="135"/>
      <c r="M63" s="135"/>
      <c r="N63" s="135">
        <f>'将来負担比率（分子）の構造'!M$44</f>
        <v>33</v>
      </c>
      <c r="O63" s="135"/>
      <c r="P63" s="135"/>
    </row>
    <row r="64" spans="1:16">
      <c r="A64" s="135" t="s">
        <v>27</v>
      </c>
      <c r="B64" s="135">
        <f>'将来負担比率（分子）の構造'!I$43</f>
        <v>2646</v>
      </c>
      <c r="C64" s="135"/>
      <c r="D64" s="135"/>
      <c r="E64" s="135">
        <f>'将来負担比率（分子）の構造'!J$43</f>
        <v>2555</v>
      </c>
      <c r="F64" s="135"/>
      <c r="G64" s="135"/>
      <c r="H64" s="135">
        <f>'将来負担比率（分子）の構造'!K$43</f>
        <v>2698</v>
      </c>
      <c r="I64" s="135"/>
      <c r="J64" s="135"/>
      <c r="K64" s="135">
        <f>'将来負担比率（分子）の構造'!L$43</f>
        <v>2676</v>
      </c>
      <c r="L64" s="135"/>
      <c r="M64" s="135"/>
      <c r="N64" s="135">
        <f>'将来負担比率（分子）の構造'!M$43</f>
        <v>2663</v>
      </c>
      <c r="O64" s="135"/>
      <c r="P64" s="135"/>
    </row>
    <row r="65" spans="1:16">
      <c r="A65" s="135" t="s">
        <v>26</v>
      </c>
      <c r="B65" s="135">
        <f>'将来負担比率（分子）の構造'!I$42</f>
        <v>297</v>
      </c>
      <c r="C65" s="135"/>
      <c r="D65" s="135"/>
      <c r="E65" s="135">
        <f>'将来負担比率（分子）の構造'!J$42</f>
        <v>270</v>
      </c>
      <c r="F65" s="135"/>
      <c r="G65" s="135"/>
      <c r="H65" s="135">
        <f>'将来負担比率（分子）の構造'!K$42</f>
        <v>243</v>
      </c>
      <c r="I65" s="135"/>
      <c r="J65" s="135"/>
      <c r="K65" s="135">
        <f>'将来負担比率（分子）の構造'!L$42</f>
        <v>217</v>
      </c>
      <c r="L65" s="135"/>
      <c r="M65" s="135"/>
      <c r="N65" s="135">
        <f>'将来負担比率（分子）の構造'!M$42</f>
        <v>192</v>
      </c>
      <c r="O65" s="135"/>
      <c r="P65" s="135"/>
    </row>
    <row r="66" spans="1:16">
      <c r="A66" s="135" t="s">
        <v>25</v>
      </c>
      <c r="B66" s="135">
        <f>'将来負担比率（分子）の構造'!I$41</f>
        <v>5606</v>
      </c>
      <c r="C66" s="135"/>
      <c r="D66" s="135"/>
      <c r="E66" s="135">
        <f>'将来負担比率（分子）の構造'!J$41</f>
        <v>5296</v>
      </c>
      <c r="F66" s="135"/>
      <c r="G66" s="135"/>
      <c r="H66" s="135">
        <f>'将来負担比率（分子）の構造'!K$41</f>
        <v>4832</v>
      </c>
      <c r="I66" s="135"/>
      <c r="J66" s="135"/>
      <c r="K66" s="135">
        <f>'将来負担比率（分子）の構造'!L$41</f>
        <v>4229</v>
      </c>
      <c r="L66" s="135"/>
      <c r="M66" s="135"/>
      <c r="N66" s="135">
        <f>'将来負担比率（分子）の構造'!M$41</f>
        <v>3913</v>
      </c>
      <c r="O66" s="135"/>
      <c r="P66" s="135"/>
    </row>
    <row r="67" spans="1:16">
      <c r="A67" s="135" t="s">
        <v>63</v>
      </c>
      <c r="B67" s="135" t="e">
        <f>NA()</f>
        <v>#N/A</v>
      </c>
      <c r="C67" s="135">
        <f>IF(ISNUMBER('将来負担比率（分子）の構造'!I$52), IF('将来負担比率（分子）の構造'!I$52 &lt; 0, 0, '将来負担比率（分子）の構造'!I$52), NA())</f>
        <v>1779</v>
      </c>
      <c r="D67" s="135" t="e">
        <f>NA()</f>
        <v>#N/A</v>
      </c>
      <c r="E67" s="135" t="e">
        <f>NA()</f>
        <v>#N/A</v>
      </c>
      <c r="F67" s="135">
        <f>IF(ISNUMBER('将来負担比率（分子）の構造'!J$52), IF('将来負担比率（分子）の構造'!J$52 &lt; 0, 0, '将来負担比率（分子）の構造'!J$52), NA())</f>
        <v>1502</v>
      </c>
      <c r="G67" s="135" t="e">
        <f>NA()</f>
        <v>#N/A</v>
      </c>
      <c r="H67" s="135" t="e">
        <f>NA()</f>
        <v>#N/A</v>
      </c>
      <c r="I67" s="135">
        <f>IF(ISNUMBER('将来負担比率（分子）の構造'!K$52), IF('将来負担比率（分子）の構造'!K$52 &lt; 0, 0, '将来負担比率（分子）の構造'!K$52), NA())</f>
        <v>1479</v>
      </c>
      <c r="J67" s="135" t="e">
        <f>NA()</f>
        <v>#N/A</v>
      </c>
      <c r="K67" s="135" t="e">
        <f>NA()</f>
        <v>#N/A</v>
      </c>
      <c r="L67" s="135">
        <f>IF(ISNUMBER('将来負担比率（分子）の構造'!L$52), IF('将来負担比率（分子）の構造'!L$52 &lt; 0, 0, '将来負担比率（分子）の構造'!L$52), NA())</f>
        <v>1066</v>
      </c>
      <c r="M67" s="135" t="e">
        <f>NA()</f>
        <v>#N/A</v>
      </c>
      <c r="N67" s="135" t="e">
        <f>NA()</f>
        <v>#N/A</v>
      </c>
      <c r="O67" s="135">
        <f>IF(ISNUMBER('将来負担比率（分子）の構造'!M$52), IF('将来負担比率（分子）の構造'!M$52 &lt; 0, 0, '将来負担比率（分子）の構造'!M$52), NA())</f>
        <v>933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cms</cp:lastModifiedBy>
  <cp:lastPrinted>2016-04-04T08:41:16Z</cp:lastPrinted>
  <dcterms:created xsi:type="dcterms:W3CDTF">2016-02-15T00:43:14Z</dcterms:created>
  <dcterms:modified xsi:type="dcterms:W3CDTF">2018-11-29T06:14:07Z</dcterms:modified>
  <cp:category/>
</cp:coreProperties>
</file>